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c.bertrand\Desktop\"/>
    </mc:Choice>
  </mc:AlternateContent>
  <xr:revisionPtr revIDLastSave="0" documentId="8_{502669CA-3689-410E-947B-4D519ACC51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stes" sheetId="7" r:id="rId1"/>
    <sheet name="DATAS" sheetId="9" r:id="rId2"/>
  </sheets>
  <definedNames>
    <definedName name="_xlnm._FilterDatabase" localSheetId="0" hidden="1">Postes!$A$11:$K$97</definedName>
    <definedName name="auvergne">#REF!</definedName>
    <definedName name="Auvergne_Rhône_Alpes">DATAS!$A$2:$A$13</definedName>
    <definedName name="bourgogne">#REF!</definedName>
    <definedName name="Bourgogne_Franche_Comté">DATAS!$B$2:$B$9</definedName>
    <definedName name="Bretagne">DATAS!$C$2:$C$5</definedName>
    <definedName name="centre">#REF!</definedName>
    <definedName name="Centre_Val_de_Loire">DATAS!$D$2:$D$7</definedName>
    <definedName name="Corse">DATAS!$E$2:$E$3</definedName>
    <definedName name="Grand_Est">DATAS!$F$2:$F$11</definedName>
    <definedName name="grandest">#REF!</definedName>
    <definedName name="Guadeloupe">DATAS!$G$2</definedName>
    <definedName name="Guyane">DATAS!$H$2</definedName>
    <definedName name="haut">#REF!</definedName>
    <definedName name="Hauts_de_France">DATAS!$I$2:$I$6</definedName>
    <definedName name="ile">#REF!</definedName>
    <definedName name="Ile_de_France">DATAS!$J$2:$J$9</definedName>
    <definedName name="La_Réunion">DATAS!$K$2</definedName>
    <definedName name="Martinique">DATAS!$L$2</definedName>
    <definedName name="Mayotte">DATAS!$M$2</definedName>
    <definedName name="Normandie">DATAS!$N$2:$N$6</definedName>
    <definedName name="nouvelle">#REF!</definedName>
    <definedName name="Nouvelle_Aquitaine">DATAS!$O$2:$O$13</definedName>
    <definedName name="Nouvelle_Calédonie">DATAS!$S$2</definedName>
    <definedName name="Occitanie">DATAS!$P$2:$P$14</definedName>
    <definedName name="pays">#REF!</definedName>
    <definedName name="Pays_de_la_Loire">DATAS!$Q$2:$Q$6</definedName>
    <definedName name="Polynésie_française">DATAS!$T$2</definedName>
    <definedName name="provence">#REF!</definedName>
    <definedName name="Provence_Alpes_Côte_d_Azur">DATAS!$R$2:$R$7</definedName>
    <definedName name="region">#REF!</definedName>
    <definedName name="Régions">DATAS!$A$1:$W$1</definedName>
    <definedName name="reunion">#REF!</definedName>
    <definedName name="Saint_Martin">DATAS!$U$2</definedName>
    <definedName name="Saint_Pierre_et_Miquelon">DATAS!$V$2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4" i="7" l="1"/>
  <c r="F134" i="7"/>
  <c r="G133" i="7"/>
  <c r="F133" i="7"/>
  <c r="I154" i="7"/>
  <c r="G154" i="7"/>
  <c r="F154" i="7"/>
  <c r="G153" i="7"/>
  <c r="F153" i="7"/>
  <c r="I152" i="7"/>
  <c r="G152" i="7"/>
  <c r="F152" i="7"/>
  <c r="I151" i="7"/>
  <c r="H151" i="7"/>
  <c r="G151" i="7"/>
  <c r="F151" i="7"/>
  <c r="I150" i="7"/>
  <c r="G150" i="7"/>
  <c r="F150" i="7"/>
  <c r="F149" i="7"/>
  <c r="F138" i="7"/>
  <c r="F160" i="7"/>
  <c r="F137" i="7"/>
  <c r="F136" i="7"/>
  <c r="F135" i="7"/>
  <c r="F132" i="7"/>
  <c r="H107" i="7"/>
</calcChain>
</file>

<file path=xl/sharedStrings.xml><?xml version="1.0" encoding="utf-8"?>
<sst xmlns="http://schemas.openxmlformats.org/spreadsheetml/2006/main" count="1445" uniqueCount="625">
  <si>
    <t>OBSERVATIONS</t>
  </si>
  <si>
    <t>RIFSEEP</t>
  </si>
  <si>
    <t>Auvergne_Rhône_Alpes</t>
  </si>
  <si>
    <t>Bourgogne_Franche_Comté</t>
  </si>
  <si>
    <t>Bretagne</t>
  </si>
  <si>
    <t>Centre_Val_de_Loire</t>
  </si>
  <si>
    <t>Corse</t>
  </si>
  <si>
    <t>Grand_Est</t>
  </si>
  <si>
    <t>Guadeloupe</t>
  </si>
  <si>
    <t>Guyane</t>
  </si>
  <si>
    <t>Hauts_de_France</t>
  </si>
  <si>
    <t>Ile_de_France</t>
  </si>
  <si>
    <t>La_Réunion</t>
  </si>
  <si>
    <t>Martinique</t>
  </si>
  <si>
    <t>Mayotte</t>
  </si>
  <si>
    <t>Normandie</t>
  </si>
  <si>
    <t>Nouvelle_Aquitaine</t>
  </si>
  <si>
    <t>Occitanie</t>
  </si>
  <si>
    <t>Pays_de_la_Loire</t>
  </si>
  <si>
    <t>Provence_Alpes_Côte_d_Azur</t>
  </si>
  <si>
    <t>1-Ain</t>
  </si>
  <si>
    <t>21-Côte-d'Or</t>
  </si>
  <si>
    <t>22-Côtes-d'Armor</t>
  </si>
  <si>
    <t>18-Cher</t>
  </si>
  <si>
    <t>2A-Corse-du-Sud</t>
  </si>
  <si>
    <t>8-Ardennes</t>
  </si>
  <si>
    <t>971-Guadeloupe</t>
  </si>
  <si>
    <t>973-Guyane</t>
  </si>
  <si>
    <t>2-Aisne</t>
  </si>
  <si>
    <t>75-Paris</t>
  </si>
  <si>
    <t>974-La Réunion</t>
  </si>
  <si>
    <t>972-Martinique</t>
  </si>
  <si>
    <t>976-Mayotte</t>
  </si>
  <si>
    <t>14-Calvados</t>
  </si>
  <si>
    <t>16-Charente</t>
  </si>
  <si>
    <t>9-Ariège</t>
  </si>
  <si>
    <t>44-Loire-Atlantique</t>
  </si>
  <si>
    <t>4-Alpes-de-Haute-Provence</t>
  </si>
  <si>
    <t>3-Allier</t>
  </si>
  <si>
    <t>25-Doubs</t>
  </si>
  <si>
    <t>29-Finistère</t>
  </si>
  <si>
    <t>28-Eure-et-Loir</t>
  </si>
  <si>
    <t>2B-Haute-Corse</t>
  </si>
  <si>
    <t>10-Aube</t>
  </si>
  <si>
    <t>59-Nord</t>
  </si>
  <si>
    <t>77-Seine-et-Marne</t>
  </si>
  <si>
    <t>27-Eure</t>
  </si>
  <si>
    <t>17-Charente-Maritime</t>
  </si>
  <si>
    <t>11-Aude</t>
  </si>
  <si>
    <t>49-Maine-et-Loire</t>
  </si>
  <si>
    <t>5-Hautes-Alpes</t>
  </si>
  <si>
    <t>7-Ardèche</t>
  </si>
  <si>
    <t>39-Jura</t>
  </si>
  <si>
    <t>35-Ille-et-Vilaine</t>
  </si>
  <si>
    <t>36-Indre</t>
  </si>
  <si>
    <t>51-Marne</t>
  </si>
  <si>
    <t>60-Oise</t>
  </si>
  <si>
    <t>78-Yvelines</t>
  </si>
  <si>
    <t>50-Manche</t>
  </si>
  <si>
    <t>19-Corrèze</t>
  </si>
  <si>
    <t>12-Aveyron</t>
  </si>
  <si>
    <t>53-Mayenne</t>
  </si>
  <si>
    <t>6-Alpes-Maritimes</t>
  </si>
  <si>
    <t>15-Cantal</t>
  </si>
  <si>
    <t>58-Nièvre</t>
  </si>
  <si>
    <t>56-Morbihan</t>
  </si>
  <si>
    <t>37-Indre-et-Loire</t>
  </si>
  <si>
    <t>52-Haute-Marne</t>
  </si>
  <si>
    <t>62-Pas-de-Calais</t>
  </si>
  <si>
    <t>91-Essonne</t>
  </si>
  <si>
    <t>61-Orne</t>
  </si>
  <si>
    <t>23-Creuse</t>
  </si>
  <si>
    <t>30-Gard</t>
  </si>
  <si>
    <t>72-Sarthe</t>
  </si>
  <si>
    <t>13-Bouches-du-Rhône</t>
  </si>
  <si>
    <t>26-Drôme</t>
  </si>
  <si>
    <t>70-Haute-Saône</t>
  </si>
  <si>
    <t>41-Loir-et-Cher</t>
  </si>
  <si>
    <t>54-Meurthe-et-Moselle</t>
  </si>
  <si>
    <t>80-Somme</t>
  </si>
  <si>
    <t>92-Hauts-de-Seine</t>
  </si>
  <si>
    <t>76-Seine-Maritime</t>
  </si>
  <si>
    <t>24-Dordogne</t>
  </si>
  <si>
    <t>31-Haute-Garonne</t>
  </si>
  <si>
    <t>85-Vendée</t>
  </si>
  <si>
    <t>83-Var</t>
  </si>
  <si>
    <t>38-Isère</t>
  </si>
  <si>
    <t>71-Saône-et-Loire</t>
  </si>
  <si>
    <t>45-Loiret</t>
  </si>
  <si>
    <t>55-Meuse</t>
  </si>
  <si>
    <t>93-Seine-St-Denis</t>
  </si>
  <si>
    <t>33-Gironde</t>
  </si>
  <si>
    <t>32-Gers</t>
  </si>
  <si>
    <t>84-Vaucluse</t>
  </si>
  <si>
    <t>42-Loire</t>
  </si>
  <si>
    <t>89-Yonne</t>
  </si>
  <si>
    <t>57-Moselle</t>
  </si>
  <si>
    <t>94-Val-de-Marne</t>
  </si>
  <si>
    <t>40-Landes</t>
  </si>
  <si>
    <t>34-Hérault</t>
  </si>
  <si>
    <t>43-Haute-Loire</t>
  </si>
  <si>
    <t>90-Territoire de Belfort</t>
  </si>
  <si>
    <t>67-Bas-Rhin</t>
  </si>
  <si>
    <t>95-Val-D'Oise</t>
  </si>
  <si>
    <t>47-Lot-et-Garonne</t>
  </si>
  <si>
    <t>46-Lot</t>
  </si>
  <si>
    <t>63-Puy-de-Dôme</t>
  </si>
  <si>
    <t>68-Haut-Rhin</t>
  </si>
  <si>
    <t>64-Pyrénées-Atlantiques</t>
  </si>
  <si>
    <t>48-Lozère</t>
  </si>
  <si>
    <t>69-Rhône</t>
  </si>
  <si>
    <t>88-Vosges</t>
  </si>
  <si>
    <t>79-Deux-Sèvres</t>
  </si>
  <si>
    <t>65-Hautes-Pyrénées</t>
  </si>
  <si>
    <t>73-Savoie</t>
  </si>
  <si>
    <t>86-Vienne</t>
  </si>
  <si>
    <t>66-Pyrénées-Orientales</t>
  </si>
  <si>
    <t>74-Haute-Savoie</t>
  </si>
  <si>
    <t>87-Haute-Vienne</t>
  </si>
  <si>
    <t>81-Tarn</t>
  </si>
  <si>
    <t>82-Tarn-et-Garonne</t>
  </si>
  <si>
    <t>Nouvelle_Calédonie</t>
  </si>
  <si>
    <t>Polynésie_française</t>
  </si>
  <si>
    <t>Saint_Martin</t>
  </si>
  <si>
    <t>Saint_Pierre_et_Miquelon</t>
  </si>
  <si>
    <t>REGION</t>
  </si>
  <si>
    <t>DEPARTEMENT</t>
  </si>
  <si>
    <t>AC/SD</t>
  </si>
  <si>
    <t>SERVICE / DIRECTION</t>
  </si>
  <si>
    <t xml:space="preserve"> SOUS-DIRECTION / 
CA ou DI</t>
  </si>
  <si>
    <t>BUREAU ou DEPARTEMENT/   JURIDICTION ou ÉTABLISSEMENT</t>
  </si>
  <si>
    <t>SECTION / PÔLE / UNITÉ</t>
  </si>
  <si>
    <t>FONCTION ou EMPLOI</t>
  </si>
  <si>
    <r>
      <t xml:space="preserve">REFERENCE ET LIEN CSP
</t>
    </r>
    <r>
      <rPr>
        <b/>
        <i/>
        <sz val="8"/>
        <rFont val="Marianne"/>
        <family val="3"/>
      </rPr>
      <t xml:space="preserve">(ex : </t>
    </r>
    <r>
      <rPr>
        <b/>
        <i/>
        <u/>
        <sz val="8"/>
        <color theme="3" tint="0.39997558519241921"/>
        <rFont val="Marianne"/>
        <family val="3"/>
      </rPr>
      <t>2023-XXXXXX</t>
    </r>
    <r>
      <rPr>
        <b/>
        <i/>
        <sz val="8"/>
        <rFont val="Marianne"/>
        <family val="3"/>
      </rPr>
      <t>)</t>
    </r>
  </si>
  <si>
    <t xml:space="preserve"> POSTES D'ATTACHE D'ADMINISTRATION DE L'ETAT DU MINISTERE DE LA JUSTICE ET EMPLOIS DE CONSEILLER D'ADMINISTRATION DU MINISTERE DE LA JUSTICE OFFERTS A LA MOBILITE</t>
  </si>
  <si>
    <t>MOIS DE PUBLICATION :  DECEMBRE 2023</t>
  </si>
  <si>
    <t>2023-1391628</t>
  </si>
  <si>
    <t>DAP</t>
  </si>
  <si>
    <t>SD</t>
  </si>
  <si>
    <t>DIRECTION INTERREGIONALE DES SERVICES PENITENTIAIRES DE BORDEAUX</t>
  </si>
  <si>
    <t>SIEGE</t>
  </si>
  <si>
    <t>DEPARTEMENT BUDGET ET FINANCES</t>
  </si>
  <si>
    <t>CHEF DE L'UNITE DES ACHATS ET DES MARCHES PUBLICS</t>
  </si>
  <si>
    <t>2023-1343670</t>
  </si>
  <si>
    <t>CENTRE PENITENTIAIRE DE BORDEAUX-GRADIGNAN</t>
  </si>
  <si>
    <t>RESPONSABLE DES SERVICES ADMINISTRATIFS ET FINANCIERS</t>
  </si>
  <si>
    <t>2023-1406847</t>
  </si>
  <si>
    <t>DIRECTION INTERREGIONALE DES SERVICES PENITENTIAIRES DE DIJON</t>
  </si>
  <si>
    <t>DEPARTEMENT DES RESSOURCES HUMAINES ET DES RELATIONS SOCIALES</t>
  </si>
  <si>
    <t>UNITE DU RECRUTEMENT, DE LA FORMATION, ET DES QUALIFICATIONS</t>
  </si>
  <si>
    <t>CHEF D'UNITE</t>
  </si>
  <si>
    <t>2023-1406857</t>
  </si>
  <si>
    <t>UNITE DE PILOTAGE DES RESSOURCES HUMAINES</t>
  </si>
  <si>
    <t>2023-1406855</t>
  </si>
  <si>
    <t>DIRECTION INTERREGIONALE DES SERVICES PENITENTIAIRES DE LILLE</t>
  </si>
  <si>
    <t>DEPARTEMENT DES SYSTEMES D'INFORMATIONS</t>
  </si>
  <si>
    <t>ADJOINT AU CHEF DE DEPARTEMENT DES SYSTEMES D'INFORMATIONS</t>
  </si>
  <si>
    <t>2023-1405615</t>
  </si>
  <si>
    <t xml:space="preserve">DIRECTION INTERREGIONALE DES SERVICES PENITENTIAIRES DE LYON </t>
  </si>
  <si>
    <t>SERVICE PENITENTIAIIRE D'INSERTION ET DE PROBATION DE LA LOIRE</t>
  </si>
  <si>
    <t xml:space="preserve"> RA SAINT ETIENNE</t>
  </si>
  <si>
    <t>2023-1405597</t>
  </si>
  <si>
    <t>CENTRE PENITENTIIARE VALENCE</t>
  </si>
  <si>
    <t>2023-1402045</t>
  </si>
  <si>
    <t>DIRECTION INTERREGIONALE DES SERVICES PENITENTIAIRES DE MARSEILLE</t>
  </si>
  <si>
    <t>DEPARTEMENT BUDGET FINANCE</t>
  </si>
  <si>
    <t>ADJOINT(E) CHEF DE DEPARTEMENT BUDGET ET FINANCE</t>
  </si>
  <si>
    <t>2023-1402039</t>
  </si>
  <si>
    <t>DIRECTION DES RESSOURCES HUMAINES</t>
  </si>
  <si>
    <t>CHEF(FE) DU DEPARTEMENT RESSOURCES HUMAINES</t>
  </si>
  <si>
    <t>2023-1402062</t>
  </si>
  <si>
    <t>MC ARLES</t>
  </si>
  <si>
    <t>SERVICE ADMINISTRATIF ET FINANCIER</t>
  </si>
  <si>
    <t>2023-1405523</t>
  </si>
  <si>
    <t>DIRECTION INTERREGIONALE DES SERVICES PENITENTIAIRES DE RENNES</t>
  </si>
  <si>
    <t>SIÈGE</t>
  </si>
  <si>
    <t>DIRECTION</t>
  </si>
  <si>
    <t xml:space="preserve">Chef·fe de la mission accompagnement des pratiques professionnelles </t>
  </si>
  <si>
    <t>2023-1416852</t>
  </si>
  <si>
    <t>DIRECTION INTERREGIONALE DES SERVICES PENITENTIAIRES DE STRASBOURG</t>
  </si>
  <si>
    <t>MAISON D'ARRET DE STRASBOURG</t>
  </si>
  <si>
    <t>SERVICES ADMINISTRATIFS ET FINANCIERS</t>
  </si>
  <si>
    <t>RESPONSABLE ADMINISTRATIF ET FINANCIER</t>
  </si>
  <si>
    <t>2023-1354978</t>
  </si>
  <si>
    <t>ADJOINT DU CHEF DE DEPARTEMENT BUDGET ET FINANCES</t>
  </si>
  <si>
    <t>2023-1353703</t>
  </si>
  <si>
    <t>RESPONSABLE DE L'UNITE CARRIERE ET PAYE DES AGENTS</t>
  </si>
  <si>
    <t>2022-1049372</t>
  </si>
  <si>
    <t xml:space="preserve">CENTRE DE DETENTION DE JOUX LA VILLE </t>
  </si>
  <si>
    <t>RESPONSABLE DES SERVICES ADMINISTRATIFS ET FINANCIERS ET GESTION DELEGUEE</t>
  </si>
  <si>
    <t>2023-1125144</t>
  </si>
  <si>
    <t>MAISON D'ARRET DE BESANCON</t>
  </si>
  <si>
    <t xml:space="preserve">RESPONSABLE DES SERVICES ADMINISTRATIFS ET FINANCIERS </t>
  </si>
  <si>
    <t>2023-1323013</t>
  </si>
  <si>
    <t>CENTRE DE DETENTION DE CHATEAUDUN</t>
  </si>
  <si>
    <t>RESPONSABLE DE LA GESTION DELEGUEE</t>
  </si>
  <si>
    <t>2023-1348893 </t>
  </si>
  <si>
    <t>MAISON CENTRALE DE SAINT MAUR</t>
  </si>
  <si>
    <t>2023-1323121</t>
  </si>
  <si>
    <t>CHEF(FE) DE L'UNITE RECRUTEMENT FORMATIONS ET QUALIFICATIONS</t>
  </si>
  <si>
    <t>2023-1387992</t>
  </si>
  <si>
    <t>MISSION DU DROIT ET DE L'EXPERTISE JURIDIQUE</t>
  </si>
  <si>
    <t>CHEF  DE LA MISSION DU DROIT ET DE L'EXPERTISE JURIDIQUE</t>
  </si>
  <si>
    <t>2023-1244665</t>
  </si>
  <si>
    <t>CENTRE PENITENTIAIRE DE LAON</t>
  </si>
  <si>
    <t>2023-1323133</t>
  </si>
  <si>
    <t>SERVICE PENITENTIAIRE D'INSERTION ET PROBATION DE L'AISNE  (2)</t>
  </si>
  <si>
    <t>SIEGE - RESIDENCE ADMINISTRATIVE LAON</t>
  </si>
  <si>
    <t>2023-1210899</t>
  </si>
  <si>
    <t>DIRECTION INTERREGIONALE DES SERVICES PENITENTIAIRES DE LYON</t>
  </si>
  <si>
    <t xml:space="preserve">  DEPARTEMENT DU BUDGET ET DES FINANCES</t>
  </si>
  <si>
    <t>CHARGE(E) D'ETUDES QUALIFIE(E) EN CHARGE DE DOSSIERS COMPLEXES NECESSITANT UNE TECHNICITE PARTICULIERE</t>
  </si>
  <si>
    <t>2023-1380224</t>
  </si>
  <si>
    <t>DEPARTEMENT DES AFFAIRES IMMOBILIERES</t>
  </si>
  <si>
    <t>CHEF DE L'UNITE D'APPUI AUX AFFAIRES IMMOBILIERES</t>
  </si>
  <si>
    <t>2022-1073773</t>
  </si>
  <si>
    <t>DIRECTION INTERREGIONALE DES SERVICES PENITENTIAIRES DE PARIS</t>
  </si>
  <si>
    <t>CENTRE DE FORMATION CONTINUE</t>
  </si>
  <si>
    <t>RESPONSABLE DU CENTRE DE FORMATION CONTINUE</t>
  </si>
  <si>
    <t>2023-1247591</t>
  </si>
  <si>
    <t xml:space="preserve">SIEGE </t>
  </si>
  <si>
    <t>MISSION D'APPUI ET DE CONSEIL /COMMUNICATION</t>
  </si>
  <si>
    <t xml:space="preserve">RESPONSABLE COMMUNICATION </t>
  </si>
  <si>
    <t>4A</t>
  </si>
  <si>
    <t>2023-1288169</t>
  </si>
  <si>
    <t>AUTORITE DE REGULATION ET DE PROGRAMMATION DES EXTRACTIONS JUDICIAIRES (ARPEJ)</t>
  </si>
  <si>
    <t>2022-1074258</t>
  </si>
  <si>
    <t>SIEGE / DEPARTEMENT BUDGET ET FINANCES</t>
  </si>
  <si>
    <t>2023-1163033</t>
  </si>
  <si>
    <t>CENTRE PENITENTIAIRE SUD FRANCILIEN</t>
  </si>
  <si>
    <t>ECONOMAT</t>
  </si>
  <si>
    <t>2023-1196471</t>
  </si>
  <si>
    <t>ACHETEUR</t>
  </si>
  <si>
    <t>2023-1329764</t>
  </si>
  <si>
    <t>MAISON CENTRALE DE POISSY</t>
  </si>
  <si>
    <t>2022-1050643</t>
  </si>
  <si>
    <t>SIEGE / DEPARTEMENT DES POLITIQUES D'INSERTION PROBATION ET PREVENTION DE LA RECIDIVE</t>
  </si>
  <si>
    <t>RESPONSABLE DU TRAVAIL PENITENTIAIRE</t>
  </si>
  <si>
    <t>2022-999792</t>
  </si>
  <si>
    <t>CENTRE PENIENTIAIRE DE FRESNES</t>
  </si>
  <si>
    <t>RESPONSABLE DE GREFFE</t>
  </si>
  <si>
    <t>2023-1378811</t>
  </si>
  <si>
    <t>RESSOURCES HUMAINES</t>
  </si>
  <si>
    <t>RESPONSABLE DES RESSOURCES HUMAINES</t>
  </si>
  <si>
    <t>2023-1377493</t>
  </si>
  <si>
    <t>CENTRE PENITENTIAIRE DE BOIS D'ARCY</t>
  </si>
  <si>
    <t>2023-1297215</t>
  </si>
  <si>
    <t>CENTRE DE DÉTENTION ARGENTAN</t>
  </si>
  <si>
    <t>RESPONSABLE DU SERVICE ADMINISTRATIF ET FINANCIER ET DU SUIVI DE LA GESTION DÉLÉGUÉE</t>
  </si>
  <si>
    <t>2023-1378769</t>
  </si>
  <si>
    <t>SERVICE PÉNITENTIAIRE D'INSERTION ET DE PROBATION D'ILLE-ET-VILAINE (35)</t>
  </si>
  <si>
    <t>2023-1395263</t>
  </si>
  <si>
    <t>DEPARTEMENT INSERTION PROBATION ET PREVENTION DE LA RECIDIVE</t>
  </si>
  <si>
    <t xml:space="preserve">REFERENT INTERREGIONAL DE L'INSERTION PROFESSIONNELLE </t>
  </si>
  <si>
    <t>2023-1245858</t>
  </si>
  <si>
    <t>SERVICE PENITENTIAIRE D'INSERTION ET DE PROBATION DU HAUT-RHIN 68 - RA COLMAR SIEGE</t>
  </si>
  <si>
    <t>2023-1362642</t>
  </si>
  <si>
    <t>DIRECTION INTERREGIONALE DES SERVICES PENITENTIAIRES DE TOULOUSE</t>
  </si>
  <si>
    <t>CHARGE DE MISSION SYNTHESE DE LA REPARTITION DES CREDITS ET DES EMPLOIS</t>
  </si>
  <si>
    <t>2023-1285898</t>
  </si>
  <si>
    <t>DIRECTION DES SERVICES PENITENTIAIRES DE L'OUTRE-MER</t>
  </si>
  <si>
    <t>SIEGE / DEPARTEMENT DES RESSOURCES HUMAINES ET DES RELATIONS SOCIALES</t>
  </si>
  <si>
    <t>CHEF DE LA CELLULE DE LA REPARTITION DES CREDITS ET DES EMPLOIS</t>
  </si>
  <si>
    <t>2023-1288387</t>
  </si>
  <si>
    <t>ECOLE NATIONALE D'ADMINISTRATION PENITENTIAIRE</t>
  </si>
  <si>
    <t>CABINET</t>
  </si>
  <si>
    <t>CHEF.FE DE CABINET</t>
  </si>
  <si>
    <t xml:space="preserve">2023-1376184 </t>
  </si>
  <si>
    <t>DIRECTION DE LA RECHERCHE ET DE LA DIFFUSION</t>
  </si>
  <si>
    <t>DÉPARTEMENT DES RESSOURCES DOCUMENTAIRES, HISTORIQUES ET ACTIONS CULTURELLES</t>
  </si>
  <si>
    <t>CHEF DE DÉPARTEMENT ET ADJOINT.E AU DIRECTEUR DE LA DIRECTION DE LA RECHERCHE ET DE LA DIFFUSION</t>
  </si>
  <si>
    <t>REPUBLICATION</t>
  </si>
  <si>
    <t>2023-1284461</t>
  </si>
  <si>
    <t>AC</t>
  </si>
  <si>
    <t>SOUS-DIRECTION DE L’ORGANISATION JUDICIAIRE ET DE L’INNOVATION</t>
  </si>
  <si>
    <t>BUREAU D’APPUI AUX PROJETS LIES AUX APPLICATIFS METIERS (OJI7)</t>
  </si>
  <si>
    <t>CHEF DE LA MISSION DE COORDINATION ET D’ANIMATION DU RESEAU F/H</t>
  </si>
  <si>
    <t>2023-1419334</t>
  </si>
  <si>
    <t>SOUS-DIRECTION DES FINANCES, DE L'IMMOBILIER ET DE LA PERFORMANCE</t>
  </si>
  <si>
    <t>BUREAU DE LA GESTION DE LA PERFORMANCE (FIP1)</t>
  </si>
  <si>
    <t xml:space="preserve">POLE IMPACT ET EVALUATION </t>
  </si>
  <si>
    <t>REDACTEUR QUALIFIE F/H</t>
  </si>
  <si>
    <t>2023-1391639</t>
  </si>
  <si>
    <t>BUREAU DES APPLICATIFS METIERS DESTINES AUX FONCTIONS SUPPORTS (OJI3)</t>
  </si>
  <si>
    <t>ADJOINT AU CHEF DU BUREAU F/H</t>
  </si>
  <si>
    <t>2023-1391629</t>
  </si>
  <si>
    <t>CHEF DE POLE F/H</t>
  </si>
  <si>
    <t>2023-1334099</t>
  </si>
  <si>
    <t xml:space="preserve">SOUS-DIRECTION DES RESSOURCES HUMAINES DE LA MAGISTRATURE </t>
  </si>
  <si>
    <t xml:space="preserve">BUREAU DU RECRUTEMENT, DE LA FORMATION ET DES AFFAIRES GENERALES (RHM2) </t>
  </si>
  <si>
    <t>2023-1411602</t>
  </si>
  <si>
    <t>CASIER JUDICIAIRE NATIONAL</t>
  </si>
  <si>
    <t>BUREAU DE L’ADMINISTRATION GENERALE (CJN)</t>
  </si>
  <si>
    <t xml:space="preserve">POLE RESSOURCES HUMAINES ET FORMATION (PRHF) </t>
  </si>
  <si>
    <t>RESPONSABLE FORMATION ET METIERS F/H</t>
  </si>
  <si>
    <t>2023-1419350</t>
  </si>
  <si>
    <t>DIRECTION DE PROJET « MODELISATION DES ORGANISATIONS »</t>
  </si>
  <si>
    <t>CHARGE D’ETUDES F/H</t>
  </si>
  <si>
    <t>DSJ</t>
  </si>
  <si>
    <t>DPJJ</t>
  </si>
  <si>
    <t>DACG</t>
  </si>
  <si>
    <t>DACS</t>
  </si>
  <si>
    <t>2023-1421432</t>
  </si>
  <si>
    <t>SERVICE NATIONAL DU RENSEIGNEMENT PENITENTIAIRE (SNRP)</t>
  </si>
  <si>
    <t>BUREAU DE L'ADMINISTRATION (SNRP1)</t>
  </si>
  <si>
    <t>SECTION APPUI STRATÉGIQUE</t>
  </si>
  <si>
    <t>REDACTEUR</t>
  </si>
  <si>
    <t>2023-1215470</t>
  </si>
  <si>
    <t>BUREAU DES INVESTIGATIONS ET DE L'ANALYSTE (SNRP3)</t>
  </si>
  <si>
    <t>SECTION CONTRE LE TERRORISME</t>
  </si>
  <si>
    <t>CHEF DE SECTION</t>
  </si>
  <si>
    <t>2023-1288035</t>
  </si>
  <si>
    <t>SOUS-DIRECTION DU PILOTAGE
 ET DU SOUTIEN DES SERVICES (PS)</t>
  </si>
  <si>
    <t>BUREAU DE LA SYNTHESE (PS1)</t>
  </si>
  <si>
    <t>SECTION DE LA REGLEMENTATION FINANCIERE ET COMPTABLE</t>
  </si>
  <si>
    <t>2023-1125252</t>
  </si>
  <si>
    <t>SOUS-DIRECTION DES RESSOURCES HUMAINES  ET DES RELATIONS SOCIALES (RH)</t>
  </si>
  <si>
    <t>MISSION PERFORMANCE ET QUALITE DE LA GESTION DES RESSOURCES HUMAINES (MPQRH)</t>
  </si>
  <si>
    <t>SECTION "APPUI AU PILOTAGE ET MAITRISE DES RISQUES"</t>
  </si>
  <si>
    <t xml:space="preserve">CHEF DE SECTION </t>
  </si>
  <si>
    <t>2023-1367692</t>
  </si>
  <si>
    <t>BUREAU DES AFFAIRES STATUTAIRES ET DE L'ORGANISATION DU DIALOGUE SOCIAL (RH2)</t>
  </si>
  <si>
    <t>ADJOINT AU CHEF DE BUREAU</t>
  </si>
  <si>
    <t>2023-1367677</t>
  </si>
  <si>
    <t>CHEF DE BUREAU</t>
  </si>
  <si>
    <t>2023-1367719</t>
  </si>
  <si>
    <t>SECTION "AFFAIRES DISCIPLINAIRES"</t>
  </si>
  <si>
    <t xml:space="preserve">ADJOINT AU CHEF DE SECTION </t>
  </si>
  <si>
    <t>2023-1333799</t>
  </si>
  <si>
    <t>SECTION "ORGANISATION DU DIALOGUE SOCIAL"</t>
  </si>
  <si>
    <t>CHARGE DU DIALOGUE SOCIAL</t>
  </si>
  <si>
    <t>2023-1324332</t>
  </si>
  <si>
    <t>BUREAU DE LA GESTION DES PERSONNELS (RH4)</t>
  </si>
  <si>
    <t>2023-1288066</t>
  </si>
  <si>
    <t>SECTION "PERSONNELS DE SURVEILLANCE"</t>
  </si>
  <si>
    <t>2023-1421446</t>
  </si>
  <si>
    <t>ADJOINT AU CHEF DE SECTION</t>
  </si>
  <si>
    <t>2023-1421502</t>
  </si>
  <si>
    <t>SOUS DIRECTION DES MISSIONS DE PROTECTION JUDICIAIRE ET D'EDUCATION</t>
  </si>
  <si>
    <t>BUREAU DES METHODES ET DE L'ACTION EDUCATIVE</t>
  </si>
  <si>
    <t>SECTION DIVERSIFICATION DES MODES DE PRISE EN CHARGE EDUCATIVE</t>
  </si>
  <si>
    <t>2022-927780</t>
  </si>
  <si>
    <t>SOUS DIRECTION DU PILOTAGES ET DE L'OPTIMISATION DES MOYENS</t>
  </si>
  <si>
    <t>BUREAU DES SYSTEMES D'INFORMATION ET DU CONTRÔLE DE GESTION -L3</t>
  </si>
  <si>
    <t xml:space="preserve">SECTION RECOLEMENT, ANALYSE DES DONNEES D’ACTIVITE DES SERVICES ET CONTRÔLE DE GESTION </t>
  </si>
  <si>
    <t>ANALYSTE DE DONNEES</t>
  </si>
  <si>
    <t xml:space="preserve">2023-1286000 </t>
  </si>
  <si>
    <t>BUREAU DU SECTEUR ASSOCIATIF HABILITE - L4</t>
  </si>
  <si>
    <t>BUREAU DU SECTEUR ASSOCIATIF HABILITE</t>
  </si>
  <si>
    <t>REDACTEUR QUALIFIE DU SECTEUR ASSOCIATIF HABILITE</t>
  </si>
  <si>
    <t>3</t>
  </si>
  <si>
    <t>2023-1286240</t>
  </si>
  <si>
    <t>2023-1164938</t>
  </si>
  <si>
    <t>BUREAU DE LA SYNTHESE - L1</t>
  </si>
  <si>
    <t xml:space="preserve">SECTION PROGRAMMATION ET ANALYSE BUDGETAIRE </t>
  </si>
  <si>
    <t>REDACTEUR QUALIFIE ANALYSE BUDGETAIRE</t>
  </si>
  <si>
    <t>2023-1421505</t>
  </si>
  <si>
    <t>2023-1419257</t>
  </si>
  <si>
    <t>DIRECTION INTERRÉGIONALE DE LA PROTECTION JUDICIAIRE DE LA JEUNESSE CENTRE EST</t>
  </si>
  <si>
    <t>DIRECTION TERRITORIALE ISERE SIÈGE À GRENOBLE</t>
  </si>
  <si>
    <t>RESPONSABLE DE L'APPUI AU PILOTAGE TERRITORIAL (RAPT)</t>
  </si>
  <si>
    <t>2023-1403262</t>
  </si>
  <si>
    <t>DIRECTION INTERRÉGIONALE DE LA PROTECTION JUDICIAIRE DE LA JEUNESSE GRAND NORD</t>
  </si>
  <si>
    <t>DIRECTION INTERRÉGIONALE DE LA PROTECTION JUDICIAIRE DE LA JEUNESSE GN</t>
  </si>
  <si>
    <t>DIRECTION DE L'ÉVALUATION, DE LA PROGRAMMATION ET DES AFFAIRES FINANCIÈRES ET IMMOBILIÈRES</t>
  </si>
  <si>
    <t>RESPONSABLE DES AFFAIRES FINANCIÈRES EN DEPAFI</t>
  </si>
  <si>
    <t>2023-1367451</t>
  </si>
  <si>
    <t>DIRECTION INTERRÉGIONALE DE LA PROTECTION JUDICIAIRE DE LA JEUNESSE GRAND OUEST</t>
  </si>
  <si>
    <t>DIRECTION TERRITORIALE CALVADOS MANCHE ORNE siège à CAEN</t>
  </si>
  <si>
    <t>2023-1419114</t>
  </si>
  <si>
    <t>DIRECTION INTERRÉGIONALE DE LA PROTECTION JUDICIAIRE DE LA JEUNESSE ILE DE FRANCE OUTRE MER</t>
  </si>
  <si>
    <t>DIRECTION INTERRÉGIONALE DE LA PROTECTION JUDICIAIRE DE LA JEUNESSE IFOM</t>
  </si>
  <si>
    <t>RESPONSABLE SAH</t>
  </si>
  <si>
    <t>2023-1422755</t>
  </si>
  <si>
    <t>DIRECTION INTERRÉGIONALE DE LA PROTECTION JUDICIAIRE DE LA JEUNESSE SUD OUEST</t>
  </si>
  <si>
    <t>DIRECTION TERRITORIALE AQUITAINE SUD SIÈGE À MONT DE MARSAN</t>
  </si>
  <si>
    <t>2023-1422618</t>
  </si>
  <si>
    <t>BUREAU DE LA GESTION DES EMPLOIS ET DES CARRIERES DES MAGISTRATS (RHM1)</t>
  </si>
  <si>
    <t xml:space="preserve">POLE DES DECRETS DE NOMINATION DE MAGISTRATS ET DU SUIVI DES EMPLOIS DE MAGISTRATS </t>
  </si>
  <si>
    <t>CHEF DU POLE F/H</t>
  </si>
  <si>
    <t>SG</t>
  </si>
  <si>
    <t>2023-1288307</t>
  </si>
  <si>
    <t>DIRECTION DES AFFAIRES CRIMINELLES ET DES GRACES/SOUS-DIRECTION DE LA NEGOCIATION ET DE LA LEGISLATION PENALES</t>
  </si>
  <si>
    <t>BUREAU DE LA LEGISLATION PENALE SPECIALISEE</t>
  </si>
  <si>
    <t>REDACTEUR(TRICE) EXPERT(E ) JURIDIQUE</t>
  </si>
  <si>
    <t>2023-1369486</t>
  </si>
  <si>
    <t>DIRECTION  DES AFFAIRES CIVILES ET DES SCEAU</t>
  </si>
  <si>
    <t>POLE EVALUATION DE LA JUSTICE CIVILE (PEJC)</t>
  </si>
  <si>
    <t>ADJOINT(E) A LA CHEFFE DE POLE</t>
  </si>
  <si>
    <t>2023-1337482</t>
  </si>
  <si>
    <t>DIRECTION  DES AFFAIRES CIVILES ET DES SCEAU/SOUS DIRECTION DES PROFESSIONS JUDICIAIRES ET JURIDIQUES (M)</t>
  </si>
  <si>
    <t>BUREAU DE LA GESTION DES OFFICIERS MINISTERIELS (M2)</t>
  </si>
  <si>
    <t>ADJOINT(E) AU CHEF DE BUREAU</t>
  </si>
  <si>
    <t>2023-1370527</t>
  </si>
  <si>
    <t>BUREAU DU DROIT CONSTITUTIONNEL ET DU DROIT PUBLIC GENERAL (BDP)</t>
  </si>
  <si>
    <t>REDACTEUR EXPERT</t>
  </si>
  <si>
    <t>REPUBLICATION - 2 POSTES</t>
  </si>
  <si>
    <t>2023-1422531</t>
  </si>
  <si>
    <t>IGJ</t>
  </si>
  <si>
    <t>INSPECTION GENERALE DE LA JUSTiCE</t>
  </si>
  <si>
    <t>POLE AUDIT INTERNE</t>
  </si>
  <si>
    <t>AUDITEUR(TRICE) INTERNE</t>
  </si>
  <si>
    <t>2023-1370543</t>
  </si>
  <si>
    <t>DELEGATION INTERREGIONALE CENTRE EST</t>
  </si>
  <si>
    <t>DEPARTEMENT DES ACHATS ET DE 
L'EXECUTION BUDGETAIRE ET COMPTABLE</t>
  </si>
  <si>
    <t>CHARGE DE MISSION MAITRISE DES  RSIQUES ET CIF</t>
  </si>
  <si>
    <t>2023-1370537</t>
  </si>
  <si>
    <t>DEPARTEMENT INFORMATIQUE ET TELECOMMUNICATIONS</t>
  </si>
  <si>
    <t>RA CHAMBERY</t>
  </si>
  <si>
    <t>ADMINISTRATEUR SYSTÈME</t>
  </si>
  <si>
    <t>2023-1221971</t>
  </si>
  <si>
    <t>DELEGATION INTERREGIONALE GRAND CENTRE</t>
  </si>
  <si>
    <t>DEPARTEMENT IMMOBILIER</t>
  </si>
  <si>
    <t>CHEF DE PROJETS IMMOBILIERS</t>
  </si>
  <si>
    <t>2023-1395312</t>
  </si>
  <si>
    <t>ADMINISTRATEUR RESEAU</t>
  </si>
  <si>
    <t>4</t>
  </si>
  <si>
    <t>2023-1422537</t>
  </si>
  <si>
    <t>DELEGATION INTERREGIONALE GRAND EST</t>
  </si>
  <si>
    <t>ETAT-MAJOR</t>
  </si>
  <si>
    <t>RESPONSABLE DE L'APPUI AU PILOTAGE</t>
  </si>
  <si>
    <t>2023-1201293</t>
  </si>
  <si>
    <t xml:space="preserve">DELEGATION INTERREGIONALE GENERAL GRAND NORD </t>
  </si>
  <si>
    <t xml:space="preserve">DEPARTEMENT IMMOBILIER </t>
  </si>
  <si>
    <t>CHEF.FE DE PROJETS IMMOBILIERS</t>
  </si>
  <si>
    <t>2022-1004145</t>
  </si>
  <si>
    <t>DEPARTEMENT INFORMATIQUE ET DES TELECOMMUNICATIONS</t>
  </si>
  <si>
    <t>ADMINISTRATEUR .TRICE  SIC</t>
  </si>
  <si>
    <t>2023-1288380</t>
  </si>
  <si>
    <t>DEPARTEMENT DES ACHATS ET DE 
L EXECUTION BUDGETAIRE ET COMPTABLE</t>
  </si>
  <si>
    <t>CHARGE.E DE MISSIONS CIF</t>
  </si>
  <si>
    <t>2023-1250791</t>
  </si>
  <si>
    <t>DELEGATION INTERREGIONALE GRAND OUEST</t>
  </si>
  <si>
    <t>RA RENNES</t>
  </si>
  <si>
    <t>CHEF DE DOMAINE SSI</t>
  </si>
  <si>
    <t>2023-1288430</t>
  </si>
  <si>
    <t>ADJOINT CHEF DIT</t>
  </si>
  <si>
    <t>2023-1370562</t>
  </si>
  <si>
    <t>CHEF DE DOMAINE SYSTÈME D'INFORMATION ET POSTE DE TRAVAIL</t>
  </si>
  <si>
    <t>2023-1174630</t>
  </si>
  <si>
    <t>DELEGATION INTERREGIONALE PARIS-ILE-DE-France</t>
  </si>
  <si>
    <t>CHEFFE-CHEF DE PROJET</t>
  </si>
  <si>
    <t>2023-1370644</t>
  </si>
  <si>
    <t>DEPARTEMENT DES ACHATS ET DE L'EXECUTION BUDGETAIRE ET COMPTABLE</t>
  </si>
  <si>
    <t>POLE ACHATS-CONTRÔLE INTERNE FINANCIER</t>
  </si>
  <si>
    <t>CHARGEE-CHARGE DE MISSION EN INGENIERIE D'ACHAT</t>
  </si>
  <si>
    <t>2023-1370646</t>
  </si>
  <si>
    <t>CHARGEE-CHARGE DE MISSION CONTRÔLE INTERNE FINANCIER</t>
  </si>
  <si>
    <t>2023-1422553</t>
  </si>
  <si>
    <t>ADJOINTE-ADJOINT A LA CHEFFE DE DEPARTEMENT</t>
  </si>
  <si>
    <t>2023-1422567</t>
  </si>
  <si>
    <t>DIRECTRICE-DIRECTEUR DE PROJET CONSTRUCTION</t>
  </si>
  <si>
    <t>2023-1336575</t>
  </si>
  <si>
    <t>DELEGATION INTERREGIONALE DU SECRETARIAT GENERAL SUD OUEST (DIRSG-SO)</t>
  </si>
  <si>
    <t>CHARGE.E DE MISSION MAITRISE DES RISQUES ET CONTRÔLE INTERNE FINANCIER (H/F)</t>
  </si>
  <si>
    <t>2023-1422539</t>
  </si>
  <si>
    <t>BUREAU SECURITE DES SYSTEMES D INFORMATION</t>
  </si>
  <si>
    <t>POLE PILOTAGE ET CONTRÔLE DES RISQUES NUMERIQUES</t>
  </si>
  <si>
    <t>CHARGE DE MISSION RISQUES NUMERIQUES</t>
  </si>
  <si>
    <t>2023-1422547</t>
  </si>
  <si>
    <t>BUREAU ACCES AU DROIT ET MEDIATION</t>
  </si>
  <si>
    <t>CHARGEE DE MISSION MEDIATION</t>
  </si>
  <si>
    <t>2023-1422551</t>
  </si>
  <si>
    <t>ADJOINT CHEF DU BUREAU</t>
  </si>
  <si>
    <t>2023-1370502</t>
  </si>
  <si>
    <t>CELLULE DE SYNTHESE</t>
  </si>
  <si>
    <t>ADJOINT CHEF DE LA CELLULE</t>
  </si>
  <si>
    <t>2023-1370513</t>
  </si>
  <si>
    <t xml:space="preserve">SG </t>
  </si>
  <si>
    <t>SYSTÈME D'INFORMATION DE L'AIDE JURIDICTIONNELLE</t>
  </si>
  <si>
    <t>ADJOINT AU DIRECTEUR DE PROJET</t>
  </si>
  <si>
    <t>2023-1422558</t>
  </si>
  <si>
    <t>CHEF DU POLE ACCOMPAGNEMENT AU CHANGEMENT</t>
  </si>
  <si>
    <t>2023-1422562</t>
  </si>
  <si>
    <t xml:space="preserve">SERVICE DE L'EXPERTISE ET DE LA MODERNISATION  /    SOUS-DIRECTION DES AFFAIRES JURIDIQUES GENERALES ET DU CONTENTIEUX </t>
  </si>
  <si>
    <t>BUREAU DU CONTENTIEUX JUDICIAIRE ET EUROPEEN</t>
  </si>
  <si>
    <t>JURISTE CONSULTANT</t>
  </si>
  <si>
    <t>2023-1422685 </t>
  </si>
  <si>
    <t>CHEF DE POLE TRANSVERSAL</t>
  </si>
  <si>
    <t>2023-1422570</t>
  </si>
  <si>
    <t>SERVICE DE L'EXPERTISE ET DE LA MODERNISATION / DEPARTEMENT DES ARCHIVES, DE LA DOCUMENTATION ET DU PATRIMOINE</t>
  </si>
  <si>
    <t>MISSION DE L'ARCHIVAGE ELECTRONIQUE</t>
  </si>
  <si>
    <t>CHARGE (E) DE SUIVI EN ARCHIVAGE ELECTRONIQUE</t>
  </si>
  <si>
    <t>2023-1390604</t>
  </si>
  <si>
    <t>SERVICE DE L'IMMOBILIER MINISTERIEL</t>
  </si>
  <si>
    <t>BUREAU DU SOUTIEN ET DE LA MAITRISE D'OUVRAGE</t>
  </si>
  <si>
    <t>CHEF(FE) DE PROJET IMMOBILIER SUIVI DES OPERATIONS JUDICIAIRES ET PJJ</t>
  </si>
  <si>
    <t>2023-1131319</t>
  </si>
  <si>
    <t>SERVICE DES FINANCES ET DES ACHATS / SOUS-DIRECTION DU BUDGET ET DES ACHATS</t>
  </si>
  <si>
    <t>BUREAU DE LA SYNTHÈSE BUDGÉTAIRE (BSB)</t>
  </si>
  <si>
    <t>CHARGE D'ANALYSE BUDGETAIRE EXPERT - HT2</t>
  </si>
  <si>
    <t>2023-1131198</t>
  </si>
  <si>
    <t>SERVICE DES FINANCES, DES ACHATS ET DE LA CONFORMITE / SOUS-DIRECTION DE LA PERFORMANCE FINANCIERE ET DE LA CONFORMITE</t>
  </si>
  <si>
    <t>BUREAU DES PRESTATIONS FINANCIERES DE L'ADMINISTRATION CENTRALE</t>
  </si>
  <si>
    <t>ADJOINT(E)  A LA CHEFFE DU BUREAU</t>
  </si>
  <si>
    <t>2023-1288509</t>
  </si>
  <si>
    <t>SERVICE DES FINANCES, DES ACHATS ET DE LA CONFORMITÉ / SOUS-DIRECTION DE LA PERFORMANCE FINANCIÈRE ET DE LA CONFORMITÉ</t>
  </si>
  <si>
    <t>DÉPARTEMENT DE LA CONFORMITÉ ET DE LA MAÎTRISE DES RISQUES</t>
  </si>
  <si>
    <t>PÔLE CONTRÔLE INTERNE MÉTIER</t>
  </si>
  <si>
    <t>CHEF DU PÔLE</t>
  </si>
  <si>
    <t>2023-1288517</t>
  </si>
  <si>
    <t>RÉFÉRENT CONTRÔLE INTERNE MÉTIER</t>
  </si>
  <si>
    <t>2023-1341107</t>
  </si>
  <si>
    <t>SERVICE DES FINANCES, DES ACHATS ET DE LA CONFORMITE / SOUS-DIRECTION DE LA PERFORMANCE FINANCIÈRE ET DE LA CONFORMITE</t>
  </si>
  <si>
    <t>BUREAU DE LA RÉGLEMENTATION ET DE L’EXÉCUTION FINANCIÈRES</t>
  </si>
  <si>
    <t>REFERENT TRANSFORMATION FINANCIERE</t>
  </si>
  <si>
    <t>2023-1422526</t>
  </si>
  <si>
    <t>BUREAU DE L'ACTION SOCIALE</t>
  </si>
  <si>
    <t>CHARGE D'ETUDES LOGEMENTS ET RESTAURATION</t>
  </si>
  <si>
    <t>2023-1422697</t>
  </si>
  <si>
    <t xml:space="preserve">SERVICE DES RESSOURCES HUMAINES/DIRECTION DU SYSTÈME D INFORMATION DES RESSOURCES HUMAINES MINISTERIEL </t>
  </si>
  <si>
    <t xml:space="preserve">CHEF DE PROJET SI DECISIONNEL </t>
  </si>
  <si>
    <t>2023-1422588</t>
  </si>
  <si>
    <t>2023-1422591</t>
  </si>
  <si>
    <t>2023-1422683</t>
  </si>
  <si>
    <t>2023-1422597</t>
  </si>
  <si>
    <t>COORDONNATEUR DES DEPARTEMENTS DE L’INFORMATIQUE ET DES TELECOMMUNICATIONS</t>
  </si>
  <si>
    <t>2023-1422606</t>
  </si>
  <si>
    <t>2023-1370753</t>
  </si>
  <si>
    <t>SERVICE DU PILOTAGE ET DU SOUTIEN DE PROXIMITE / DEPARTEMENT DU PILOTAGE DES EMPLOIS ET DES CREDITS DU TITRE II</t>
  </si>
  <si>
    <t>BUREAU DE LA PROGRAMMATION ET DE LA SYNTHESE DU TITRE II</t>
  </si>
  <si>
    <t>2023-1200262</t>
  </si>
  <si>
    <t xml:space="preserve">SERVICE DU PILOTAGE ET DU SOUTIEN DE PROXIMITE/ DEPARTEMENT DEFENSE SURETE SECURITE </t>
  </si>
  <si>
    <t>POLE ETUDES ET PLANIFICATION</t>
  </si>
  <si>
    <t>CHARGE D'OPERATIONS SUIVI DE TRAVAUX DE SECURISATION</t>
  </si>
  <si>
    <t>2023-1288522</t>
  </si>
  <si>
    <t>SERVICE DU PILOTAGE ET DU SOUTIEN DE PROXIMITE / DEPARTEMENT DE LA QUALITE ET DU PILOTAGE</t>
  </si>
  <si>
    <t>ADJOINT A LA CHEFFE DE DEPARTEMENT</t>
  </si>
  <si>
    <t>2023-1288514</t>
  </si>
  <si>
    <t>POLE PILOTAGE</t>
  </si>
  <si>
    <t>CHARGE DE MISSION - APPUI AU PILOTAGE TERRITORIAL</t>
  </si>
  <si>
    <t>2023-1396567</t>
  </si>
  <si>
    <t xml:space="preserve"> SERVICE DU PILOTAGE ET DU SOUTIEN DE PROXIMITE / DEPARTEMENT DU PILOTAGE DES RESSOURCES FINANCIERES ET IMMOBILIERES</t>
  </si>
  <si>
    <t>BUREAU DE LA PROGRAMMATION ET DE LA SYNTHESE</t>
  </si>
  <si>
    <t>2023-1422623</t>
  </si>
  <si>
    <t>CHARGE DE PROGRAMMATION ET D'ACCOMPAGNEMENT BUDGETAIRE</t>
  </si>
  <si>
    <t>2023-1337519</t>
  </si>
  <si>
    <t>CHARGE DE PILOTAGE ET DE SYNTHESE BUDGETAIRE</t>
  </si>
  <si>
    <t>2023-1396592</t>
  </si>
  <si>
    <t>BUREAU DU PILOTAGE DE LA GESTION</t>
  </si>
  <si>
    <t>2023-1396600</t>
  </si>
  <si>
    <t xml:space="preserve"> SERVICE DU PILOTAGE ET DU SOUTIEN DE PROXIMITE / MISSION IMMOBILIER, DEVELOPPEMENT DURABLE ET ENVIRONNEMENT DE TRAVAIL</t>
  </si>
  <si>
    <t>BUREAU DES PRESTATIONS INTERNES</t>
  </si>
  <si>
    <t>POLE DE L'ENVIRONNEMENT DE TRAVAIL EN AC</t>
  </si>
  <si>
    <t>RESPONSABLE DU SITE VENDOME</t>
  </si>
  <si>
    <t>BUREAU DE LA GESTION DELEGUEE</t>
  </si>
  <si>
    <t>2023-1422672</t>
  </si>
  <si>
    <t>BUREAU DE L'OPTIMISATION IMMOBILIERE ET DU DEVELOPPEMENT DURABLE</t>
  </si>
  <si>
    <t>PÔLE DU DEVELOPPEMENT ET DES MOBILITES DURABLES</t>
  </si>
  <si>
    <t>CHARGE DES MOBILITES DURABLES</t>
  </si>
  <si>
    <t>2023-1422678</t>
  </si>
  <si>
    <t>CHARGE DE LA PROMOTION DU DEVELOPPEMENT ET MOBILITES DURABLES EN ADMINISTRATION CENTRALE</t>
  </si>
  <si>
    <t>2023-1312398</t>
  </si>
  <si>
    <t>ADJOINT AU CHEF DE BUREAU EN CHARGE DE MATIÈRE PÉNALE</t>
  </si>
  <si>
    <t xml:space="preserve"> REPUBLICATION - AGENT MIS A DISPOSITION DU SGAE</t>
  </si>
  <si>
    <t>2023-1343785</t>
  </si>
  <si>
    <t>ADJOINT AU CHEF DE BUREAU EN CHARGE DE SUJETS TRANSVERSAUX</t>
  </si>
  <si>
    <t>2023-1419323</t>
  </si>
  <si>
    <t>COUR D'APPEL D'AIX EN PROVENCE</t>
  </si>
  <si>
    <t>TRIBUNAL JUDICIAIRE DE TARASCON</t>
  </si>
  <si>
    <t>CHARGE DE MISSION</t>
  </si>
  <si>
    <t>2023-1421261</t>
  </si>
  <si>
    <t>COUR D'APPEL D'AMIENS</t>
  </si>
  <si>
    <t>TRIBUNAL JUDICIAIRE D'AMIENS</t>
  </si>
  <si>
    <t>CHARGE DE MISSION - CABINET DU PROCUREUR DE LA REPUBLIQUE</t>
  </si>
  <si>
    <t>2023-1413049</t>
  </si>
  <si>
    <t>COUR D'APPEL DE CAYENNE</t>
  </si>
  <si>
    <t>SERVICE ADMINISTRATIF REGIONAL CAYENNE</t>
  </si>
  <si>
    <t>RESPONSABLEDE LA GESTION DE L'EQUIPEMENT ET DE L'IMMOBILIER</t>
  </si>
  <si>
    <t>2023-1417880</t>
  </si>
  <si>
    <t>COUR D'APPEL DE CHAMBERY</t>
  </si>
  <si>
    <t>TRIBUNAL JUDICIAIRE DE BONNEVILLE</t>
  </si>
  <si>
    <t>CHARGE DE MISSION - VIOLENCE INTRAFAMILIALES - CABINET DU PROCUREUR DE LA REPUBLIQUE</t>
  </si>
  <si>
    <t>2023-1419140</t>
  </si>
  <si>
    <t xml:space="preserve">COUR D'APPEL DE LIMOGES </t>
  </si>
  <si>
    <t>TRIBUNAL JUDICIAIRE DE TULLE</t>
  </si>
  <si>
    <t>2023-1419367</t>
  </si>
  <si>
    <t xml:space="preserve">COUR D'APPEL DE LYON </t>
  </si>
  <si>
    <t>TRIBUNAL JUDICIAIRE BOURG EN BRESSE</t>
  </si>
  <si>
    <t xml:space="preserve">CHARGE DE MISSION - VIOLENCE INTRAFAMILIALES </t>
  </si>
  <si>
    <t>2023-1419177</t>
  </si>
  <si>
    <t>COUR D'APPEL DE NIMES</t>
  </si>
  <si>
    <t>CHEF DE CABINET PARQUET GENERAL</t>
  </si>
  <si>
    <t>2023-1419391</t>
  </si>
  <si>
    <t>COUR D'APPEL DE PARIS</t>
  </si>
  <si>
    <t>TRIBUNAL JUDICIAIRE DE PARIS</t>
  </si>
  <si>
    <t>REDACTEUR AU PÔLE FAMILLE ET ETAT DES PERSONNES</t>
  </si>
  <si>
    <t>2023-1419389</t>
  </si>
  <si>
    <t>TRIBUNAL JUDICIAIRE D'EVRY</t>
  </si>
  <si>
    <t>CHARGE DE MISSION - CHEF DE CABINET DU PROCUREUR DE LA REPUBLIQUE</t>
  </si>
  <si>
    <t>2023-1419385</t>
  </si>
  <si>
    <t>TRIBUNAL JUDICAIRE DE CRETEIL</t>
  </si>
  <si>
    <t>2023-1406891</t>
  </si>
  <si>
    <t>COUR D'APPEL DE RIOM</t>
  </si>
  <si>
    <t>TRIBUNAL JUDICIAIRE DE MOULINS</t>
  </si>
  <si>
    <t>CHARGE DE MISSION - CABINET DES CHEFS DE JURIDICTION</t>
  </si>
  <si>
    <t>2023-1406869</t>
  </si>
  <si>
    <t>TRIBUNAL JUDICIAIRE DE CLERMONT FERRAND</t>
  </si>
  <si>
    <t>CHARGE DE MISSION - PARQUET DU PROCUREUR DE LA REPUBLIQUE</t>
  </si>
  <si>
    <t>2023-1419137</t>
  </si>
  <si>
    <t xml:space="preserve">COUR D'APPEL DE TOULOUSE </t>
  </si>
  <si>
    <t>TRIBUNAL JUDICIAIRE DE CASTRES</t>
  </si>
  <si>
    <t xml:space="preserve">CHARGE DE MISSION </t>
  </si>
  <si>
    <t>2023-1419330</t>
  </si>
  <si>
    <t xml:space="preserve">COUR D'APPEL DE VERSAILLES </t>
  </si>
  <si>
    <t>TRIBUNAL DE CHARTRES</t>
  </si>
  <si>
    <t>CHARGE DE MISSION - TRIBUNAL POUR ENFANTS</t>
  </si>
  <si>
    <t>2023-1421416</t>
  </si>
  <si>
    <t>ECOLE NATIONALE DES GREFFES</t>
  </si>
  <si>
    <t>COORDONNATEUR DE PROGRAMME INNOVATION</t>
  </si>
  <si>
    <t>2023-1396605</t>
  </si>
  <si>
    <t>ECOLE NATIONALE DE LA MAGISTRATURE</t>
  </si>
  <si>
    <t xml:space="preserve">CHARGE DE MISSION AUPRES DU SECRETARIAT GENERAL </t>
  </si>
  <si>
    <t>2023-1406960</t>
  </si>
  <si>
    <t>RESPONSABLE DE LA GESTION ADMINISTRATIVE ET PAYE, ADJOINTE CHEF DE SERVICE DES RESSOURCES HUMAINES</t>
  </si>
  <si>
    <t>2023-1394118</t>
  </si>
  <si>
    <t>COUR D'APPEL DE LYON</t>
  </si>
  <si>
    <t>TRIBUNAL JUDICIAIRE DE VILLEFRANCHE SUR SAONE</t>
  </si>
  <si>
    <t xml:space="preserve">REPUBLICATION </t>
  </si>
  <si>
    <t>2023-1395226</t>
  </si>
  <si>
    <t>COUR D'APPEL DE COLMAR</t>
  </si>
  <si>
    <t>TRIBUNAL JUDICIAIRE DE SAVERNE</t>
  </si>
  <si>
    <t xml:space="preserve">CHARGE DE MISSION - CHEFS DE JURIDICTION </t>
  </si>
  <si>
    <t>DATE LIMITE D'ANNULATION  : 9 février 2024</t>
  </si>
  <si>
    <t>DATE LIMITE DE CANDIDATURE  : 19 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</si>
</sst>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&quot; €&quot;_-;\-* #,##0.00&quot; €&quot;_-;_-* \-??&quot; €&quot;_-;_-@_-"/>
    <numFmt numFmtId="167" formatCode="_-* #,##0.00\ [$€]_-;\-* #,##0.00\ [$€]_-;_-* \-??\ [$€]_-;_-@_-"/>
    <numFmt numFmtId="168" formatCode="yy&quot; ans - &quot;mm&quot; mois&quot;"/>
    <numFmt numFmtId="169" formatCode="_-* #,##0.00,\€_-;\-* #,##0.00,\€_-;_-* \-??&quot; €&quot;_-;_-@_-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indexed="9"/>
      <name val="Geneva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Times New Roman"/>
      <family val="1"/>
    </font>
    <font>
      <sz val="10"/>
      <name val="MS Sans Serif"/>
      <family val="2"/>
      <charset val="1"/>
    </font>
    <font>
      <sz val="10"/>
      <name val="MS Sans Serif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9"/>
      <name val="Genev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8"/>
      <name val="Marianne"/>
      <family val="3"/>
    </font>
    <font>
      <b/>
      <i/>
      <u/>
      <sz val="8"/>
      <color theme="3" tint="0.39997558519241921"/>
      <name val="Marianne"/>
      <family val="3"/>
    </font>
    <font>
      <b/>
      <sz val="10"/>
      <name val="Marianne"/>
      <family val="3"/>
    </font>
    <font>
      <b/>
      <sz val="8"/>
      <color rgb="FFFF0000"/>
      <name val="Marianne"/>
      <family val="3"/>
    </font>
    <font>
      <b/>
      <sz val="8"/>
      <name val="Marianne"/>
      <family val="3"/>
    </font>
    <font>
      <sz val="9"/>
      <name val="Marianne"/>
      <family val="3"/>
    </font>
    <font>
      <b/>
      <sz val="8"/>
      <name val="Marianne"/>
      <family val="3"/>
      <charset val="1"/>
    </font>
    <font>
      <b/>
      <sz val="8"/>
      <color rgb="FFFF0000"/>
      <name val="Marianne"/>
      <family val="3"/>
      <charset val="1"/>
    </font>
    <font>
      <sz val="8"/>
      <name val="Tahoma"/>
      <family val="2"/>
      <charset val="1"/>
    </font>
    <font>
      <b/>
      <sz val="12"/>
      <name val="Marianne"/>
      <family val="3"/>
      <charset val="1"/>
    </font>
    <font>
      <sz val="7"/>
      <name val="Tahoma"/>
      <family val="2"/>
      <charset val="1"/>
    </font>
    <font>
      <b/>
      <sz val="10"/>
      <name val="Marianne"/>
      <family val="3"/>
      <charset val="1"/>
    </font>
    <font>
      <b/>
      <sz val="16"/>
      <name val="Marianne"/>
      <family val="3"/>
      <charset val="1"/>
    </font>
    <font>
      <sz val="10"/>
      <name val="Marianne"/>
      <family val="3"/>
    </font>
    <font>
      <sz val="8"/>
      <color rgb="FFFF0000"/>
      <name val="Marianne"/>
      <family val="3"/>
    </font>
    <font>
      <sz val="8"/>
      <color rgb="FFFF0000"/>
      <name val="Marianne"/>
      <family val="3"/>
      <charset val="1"/>
    </font>
    <font>
      <sz val="8"/>
      <name val="Arial"/>
    </font>
    <font>
      <u/>
      <sz val="10"/>
      <color theme="10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36">
    <xf numFmtId="0" fontId="0" fillId="0" borderId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4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4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8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8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12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12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22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22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2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2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24" borderId="0" applyNumberFormat="0" applyBorder="0" applyAlignment="0" applyProtection="0"/>
    <xf numFmtId="0" fontId="7" fillId="16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16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16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2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2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40" fillId="62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0" fillId="63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23" borderId="0" applyNumberFormat="0" applyBorder="0" applyAlignment="0" applyProtection="0"/>
    <xf numFmtId="0" fontId="40" fillId="64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7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32" borderId="0" applyNumberFormat="0" applyBorder="0" applyAlignment="0" applyProtection="0"/>
    <xf numFmtId="0" fontId="40" fillId="65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40" fillId="66" borderId="0" applyNumberFormat="0" applyBorder="0" applyAlignment="0" applyProtection="0"/>
    <xf numFmtId="0" fontId="8" fillId="28" borderId="0" applyNumberFormat="0" applyBorder="0" applyAlignment="0" applyProtection="0"/>
    <xf numFmtId="0" fontId="8" fillId="5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34" borderId="0" applyNumberFormat="0" applyBorder="0" applyAlignment="0" applyProtection="0"/>
    <xf numFmtId="0" fontId="40" fillId="67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28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6" borderId="0" applyNumberFormat="0" applyBorder="0" applyAlignment="0" applyProtection="0"/>
    <xf numFmtId="0" fontId="40" fillId="6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40" fillId="69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40" fillId="70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40" fillId="7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40" fillId="72" borderId="0" applyNumberFormat="0" applyBorder="0" applyAlignment="0" applyProtection="0"/>
    <xf numFmtId="0" fontId="8" fillId="28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40" fillId="73" borderId="0" applyNumberFormat="0" applyBorder="0" applyAlignment="0" applyProtection="0"/>
    <xf numFmtId="0" fontId="8" fillId="43" borderId="0" applyNumberFormat="0" applyBorder="0" applyAlignment="0" applyProtection="0"/>
    <xf numFmtId="0" fontId="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5" borderId="1" applyNumberFormat="0" applyAlignment="0" applyProtection="0"/>
    <xf numFmtId="0" fontId="10" fillId="18" borderId="1" applyNumberFormat="0" applyAlignment="0" applyProtection="0"/>
    <xf numFmtId="0" fontId="10" fillId="17" borderId="1" applyNumberFormat="0" applyAlignment="0" applyProtection="0"/>
    <xf numFmtId="0" fontId="10" fillId="45" borderId="1" applyNumberFormat="0" applyAlignment="0" applyProtection="0"/>
    <xf numFmtId="0" fontId="10" fillId="46" borderId="1" applyNumberFormat="0" applyAlignment="0" applyProtection="0"/>
    <xf numFmtId="0" fontId="10" fillId="45" borderId="1" applyNumberFormat="0" applyAlignment="0" applyProtection="0"/>
    <xf numFmtId="0" fontId="10" fillId="18" borderId="1" applyNumberFormat="0" applyAlignment="0" applyProtection="0"/>
    <xf numFmtId="0" fontId="42" fillId="74" borderId="14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1" fillId="0" borderId="2" applyNumberFormat="0" applyFill="0" applyAlignment="0" applyProtection="0"/>
    <xf numFmtId="0" fontId="43" fillId="0" borderId="15" applyNumberFormat="0" applyFill="0" applyAlignment="0" applyProtection="0"/>
    <xf numFmtId="0" fontId="11" fillId="0" borderId="2" applyNumberFormat="0" applyFill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25" fillId="9" borderId="3" applyNumberFormat="0" applyFont="0" applyAlignment="0" applyProtection="0"/>
    <xf numFmtId="0" fontId="25" fillId="9" borderId="3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25" fillId="9" borderId="3" applyNumberFormat="0" applyFont="0" applyAlignment="0" applyProtection="0"/>
    <xf numFmtId="0" fontId="6" fillId="10" borderId="3" applyNumberFormat="0" applyAlignment="0" applyProtection="0"/>
    <xf numFmtId="0" fontId="25" fillId="9" borderId="3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33" fillId="45" borderId="3" applyNumberFormat="0" applyFont="0" applyAlignment="0" applyProtection="0"/>
    <xf numFmtId="0" fontId="4" fillId="46" borderId="3" applyNumberForma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25" fillId="9" borderId="3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4" fillId="46" borderId="3" applyNumberForma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39" fillId="75" borderId="16" applyNumberFormat="0" applyFont="0" applyAlignment="0" applyProtection="0"/>
    <xf numFmtId="0" fontId="12" fillId="5" borderId="1" applyNumberFormat="0" applyAlignment="0" applyProtection="0"/>
    <xf numFmtId="0" fontId="12" fillId="6" borderId="1" applyNumberFormat="0" applyAlignment="0" applyProtection="0"/>
    <xf numFmtId="0" fontId="12" fillId="5" borderId="1" applyNumberFormat="0" applyAlignment="0" applyProtection="0"/>
    <xf numFmtId="0" fontId="12" fillId="6" borderId="1" applyNumberFormat="0" applyAlignment="0" applyProtection="0"/>
    <xf numFmtId="0" fontId="44" fillId="76" borderId="14" applyNumberFormat="0" applyAlignment="0" applyProtection="0"/>
    <xf numFmtId="0" fontId="12" fillId="5" borderId="1" applyNumberFormat="0" applyAlignment="0" applyProtection="0"/>
    <xf numFmtId="44" fontId="4" fillId="0" borderId="0" applyFont="0" applyFill="0" applyBorder="0" applyAlignment="0" applyProtection="0"/>
    <xf numFmtId="167" fontId="6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ill="0" applyBorder="0" applyAlignment="0" applyProtection="0"/>
    <xf numFmtId="169" fontId="35" fillId="0" borderId="0"/>
    <xf numFmtId="44" fontId="4" fillId="0" borderId="0" applyFont="0" applyFill="0" applyBorder="0" applyAlignment="0" applyProtection="0"/>
    <xf numFmtId="167" fontId="6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6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ill="0" applyBorder="0" applyAlignment="0" applyProtection="0"/>
    <xf numFmtId="169" fontId="35" fillId="0" borderId="0"/>
    <xf numFmtId="166" fontId="6" fillId="0" borderId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ill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45" fillId="77" borderId="0" applyNumberFormat="0" applyBorder="0" applyAlignment="0" applyProtection="0"/>
    <xf numFmtId="0" fontId="13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6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6" fillId="0" borderId="0" applyFill="0" applyBorder="0" applyAlignment="0" applyProtection="0"/>
    <xf numFmtId="164" fontId="3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35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47" fillId="78" borderId="0" applyNumberFormat="0" applyBorder="0" applyAlignment="0" applyProtection="0"/>
    <xf numFmtId="0" fontId="14" fillId="9" borderId="0" applyNumberFormat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8" fillId="0" borderId="0"/>
    <xf numFmtId="0" fontId="4" fillId="0" borderId="0"/>
    <xf numFmtId="0" fontId="4" fillId="0" borderId="0"/>
    <xf numFmtId="0" fontId="39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1" fillId="0" borderId="0"/>
    <xf numFmtId="0" fontId="31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5" fillId="0" borderId="0"/>
    <xf numFmtId="0" fontId="4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6" fillId="0" borderId="0"/>
    <xf numFmtId="0" fontId="46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46" fillId="0" borderId="0"/>
    <xf numFmtId="0" fontId="4" fillId="0" borderId="0"/>
    <xf numFmtId="0" fontId="7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6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6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34" fillId="0" borderId="0"/>
    <xf numFmtId="0" fontId="49" fillId="0" borderId="0"/>
    <xf numFmtId="0" fontId="4" fillId="0" borderId="0"/>
    <xf numFmtId="0" fontId="6" fillId="0" borderId="0"/>
    <xf numFmtId="0" fontId="4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>
      <protection locked="0"/>
    </xf>
    <xf numFmtId="0" fontId="38" fillId="0" borderId="0">
      <protection locked="0"/>
    </xf>
    <xf numFmtId="0" fontId="26" fillId="0" borderId="0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5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50" fillId="79" borderId="0" applyNumberFormat="0" applyBorder="0" applyAlignment="0" applyProtection="0"/>
    <xf numFmtId="0" fontId="15" fillId="8" borderId="0" applyNumberFormat="0" applyBorder="0" applyAlignment="0" applyProtection="0"/>
    <xf numFmtId="0" fontId="16" fillId="45" borderId="4" applyNumberFormat="0" applyAlignment="0" applyProtection="0"/>
    <xf numFmtId="0" fontId="16" fillId="18" borderId="4" applyNumberFormat="0" applyAlignment="0" applyProtection="0"/>
    <xf numFmtId="0" fontId="16" fillId="17" borderId="4" applyNumberFormat="0" applyAlignment="0" applyProtection="0"/>
    <xf numFmtId="0" fontId="16" fillId="45" borderId="4" applyNumberFormat="0" applyAlignment="0" applyProtection="0"/>
    <xf numFmtId="0" fontId="16" fillId="46" borderId="4" applyNumberFormat="0" applyAlignment="0" applyProtection="0"/>
    <xf numFmtId="0" fontId="16" fillId="45" borderId="4" applyNumberFormat="0" applyAlignment="0" applyProtection="0"/>
    <xf numFmtId="0" fontId="16" fillId="18" borderId="4" applyNumberFormat="0" applyAlignment="0" applyProtection="0"/>
    <xf numFmtId="0" fontId="51" fillId="74" borderId="17" applyNumberFormat="0" applyAlignment="0" applyProtection="0"/>
    <xf numFmtId="0" fontId="16" fillId="45" borderId="4" applyNumberFormat="0" applyAlignment="0" applyProtection="0"/>
    <xf numFmtId="0" fontId="16" fillId="45" borderId="4" applyNumberFormat="0" applyAlignment="0" applyProtection="0"/>
    <xf numFmtId="0" fontId="32" fillId="0" borderId="0"/>
    <xf numFmtId="0" fontId="34" fillId="0" borderId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19" fillId="0" borderId="5" applyNumberFormat="0" applyFill="0" applyAlignment="0" applyProtection="0"/>
    <xf numFmtId="0" fontId="28" fillId="0" borderId="6" applyNumberFormat="0" applyFill="0" applyAlignment="0" applyProtection="0"/>
    <xf numFmtId="0" fontId="54" fillId="0" borderId="18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7" applyNumberFormat="0" applyFill="0" applyAlignment="0" applyProtection="0"/>
    <xf numFmtId="0" fontId="29" fillId="0" borderId="7" applyNumberFormat="0" applyFill="0" applyAlignment="0" applyProtection="0"/>
    <xf numFmtId="0" fontId="55" fillId="0" borderId="19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9" applyNumberFormat="0" applyFill="0" applyAlignment="0" applyProtection="0"/>
    <xf numFmtId="0" fontId="21" fillId="0" borderId="8" applyNumberFormat="0" applyFill="0" applyAlignment="0" applyProtection="0"/>
    <xf numFmtId="0" fontId="30" fillId="0" borderId="9" applyNumberFormat="0" applyFill="0" applyAlignment="0" applyProtection="0"/>
    <xf numFmtId="0" fontId="56" fillId="0" borderId="20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2" fillId="0" borderId="10" applyNumberFormat="0" applyFill="0" applyAlignment="0" applyProtection="0"/>
    <xf numFmtId="0" fontId="22" fillId="0" borderId="11" applyNumberFormat="0" applyFill="0" applyAlignment="0" applyProtection="0"/>
    <xf numFmtId="0" fontId="57" fillId="0" borderId="2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3" fillId="47" borderId="12" applyNumberFormat="0" applyAlignment="0" applyProtection="0"/>
    <xf numFmtId="0" fontId="23" fillId="48" borderId="12" applyNumberFormat="0" applyAlignment="0" applyProtection="0"/>
    <xf numFmtId="0" fontId="23" fillId="49" borderId="12" applyNumberFormat="0" applyAlignment="0" applyProtection="0"/>
    <xf numFmtId="0" fontId="23" fillId="47" borderId="12" applyNumberFormat="0" applyAlignment="0" applyProtection="0"/>
    <xf numFmtId="0" fontId="23" fillId="48" borderId="12" applyNumberFormat="0" applyAlignment="0" applyProtection="0"/>
    <xf numFmtId="0" fontId="58" fillId="80" borderId="22" applyNumberFormat="0" applyAlignment="0" applyProtection="0"/>
    <xf numFmtId="0" fontId="23" fillId="47" borderId="12" applyNumberFormat="0" applyAlignment="0" applyProtection="0"/>
    <xf numFmtId="0" fontId="2" fillId="0" borderId="0"/>
    <xf numFmtId="0" fontId="4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6" fillId="0" borderId="0" applyNumberFormat="0" applyFill="0" applyBorder="0" applyAlignment="0" applyProtection="0"/>
  </cellStyleXfs>
  <cellXfs count="31">
    <xf numFmtId="0" fontId="0" fillId="0" borderId="0" xfId="0"/>
    <xf numFmtId="0" fontId="62" fillId="0" borderId="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63" fillId="0" borderId="13" xfId="0" applyFont="1" applyFill="1" applyBorder="1" applyAlignment="1">
      <alignment horizontal="center" vertical="center" wrapText="1"/>
    </xf>
    <xf numFmtId="0" fontId="63" fillId="0" borderId="13" xfId="0" applyNumberFormat="1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72" fillId="82" borderId="13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0" fontId="73" fillId="0" borderId="0" xfId="0" applyNumberFormat="1" applyFont="1" applyFill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4" fillId="0" borderId="0" xfId="0" applyFont="1"/>
    <xf numFmtId="0" fontId="67" fillId="0" borderId="0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64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8" fillId="0" borderId="0" xfId="0" applyFont="1" applyBorder="1" applyAlignment="1">
      <alignment horizontal="center" vertical="center" wrapText="1"/>
    </xf>
    <xf numFmtId="0" fontId="4" fillId="0" borderId="0" xfId="930"/>
    <xf numFmtId="0" fontId="4" fillId="83" borderId="0" xfId="930" applyFill="1"/>
    <xf numFmtId="0" fontId="0" fillId="0" borderId="0" xfId="0" applyAlignment="1">
      <alignment wrapText="1"/>
    </xf>
    <xf numFmtId="0" fontId="4" fillId="82" borderId="13" xfId="873" applyFont="1" applyFill="1" applyBorder="1" applyAlignment="1" applyProtection="1">
      <alignment horizontal="center" vertical="center" wrapText="1"/>
    </xf>
    <xf numFmtId="0" fontId="4" fillId="0" borderId="0" xfId="930" applyAlignment="1">
      <alignment wrapText="1"/>
    </xf>
    <xf numFmtId="0" fontId="3" fillId="82" borderId="13" xfId="873" applyFill="1" applyBorder="1" applyAlignment="1" applyProtection="1">
      <alignment horizontal="center" vertical="center" wrapText="1"/>
    </xf>
    <xf numFmtId="0" fontId="61" fillId="81" borderId="24" xfId="0" applyFont="1" applyFill="1" applyBorder="1" applyAlignment="1">
      <alignment horizontal="center" vertical="center" wrapText="1"/>
    </xf>
    <xf numFmtId="0" fontId="61" fillId="81" borderId="23" xfId="0" applyFont="1" applyFill="1" applyBorder="1" applyAlignment="1">
      <alignment horizontal="center" vertical="center" wrapText="1"/>
    </xf>
    <xf numFmtId="0" fontId="61" fillId="81" borderId="25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</cellXfs>
  <cellStyles count="2836">
    <cellStyle name="20 % - Accent1 10" xfId="1" xr:uid="{00000000-0005-0000-0000-000000000000}"/>
    <cellStyle name="20 % - Accent1 10 2" xfId="2131" xr:uid="{00000000-0005-0000-0000-000001000000}"/>
    <cellStyle name="20 % - Accent1 10 3" xfId="1429" xr:uid="{00000000-0005-0000-0000-000002000000}"/>
    <cellStyle name="20 % - Accent1 11" xfId="2" xr:uid="{00000000-0005-0000-0000-000003000000}"/>
    <cellStyle name="20 % - Accent1 11 2" xfId="2132" xr:uid="{00000000-0005-0000-0000-000004000000}"/>
    <cellStyle name="20 % - Accent1 11 3" xfId="1430" xr:uid="{00000000-0005-0000-0000-000005000000}"/>
    <cellStyle name="20 % - Accent1 12" xfId="3" xr:uid="{00000000-0005-0000-0000-000006000000}"/>
    <cellStyle name="20 % - Accent1 2" xfId="4" xr:uid="{00000000-0005-0000-0000-000007000000}"/>
    <cellStyle name="20 % - Accent1 2 10" xfId="5" xr:uid="{00000000-0005-0000-0000-000008000000}"/>
    <cellStyle name="20 % - Accent1 2 10 2" xfId="2133" xr:uid="{00000000-0005-0000-0000-000009000000}"/>
    <cellStyle name="20 % - Accent1 2 10 3" xfId="1431" xr:uid="{00000000-0005-0000-0000-00000A000000}"/>
    <cellStyle name="20 % - Accent1 2 11" xfId="6" xr:uid="{00000000-0005-0000-0000-00000B000000}"/>
    <cellStyle name="20 % - Accent1 2 11 2" xfId="2134" xr:uid="{00000000-0005-0000-0000-00000C000000}"/>
    <cellStyle name="20 % - Accent1 2 11 3" xfId="1432" xr:uid="{00000000-0005-0000-0000-00000D000000}"/>
    <cellStyle name="20 % - Accent1 2 12" xfId="7" xr:uid="{00000000-0005-0000-0000-00000E000000}"/>
    <cellStyle name="20 % - Accent1 2 2" xfId="8" xr:uid="{00000000-0005-0000-0000-00000F000000}"/>
    <cellStyle name="20 % - Accent1 2 2 2" xfId="9" xr:uid="{00000000-0005-0000-0000-000010000000}"/>
    <cellStyle name="20 % - Accent1 2 2 2 2" xfId="2136" xr:uid="{00000000-0005-0000-0000-000011000000}"/>
    <cellStyle name="20 % - Accent1 2 2 2 3" xfId="1434" xr:uid="{00000000-0005-0000-0000-000012000000}"/>
    <cellStyle name="20 % - Accent1 2 2 3" xfId="10" xr:uid="{00000000-0005-0000-0000-000013000000}"/>
    <cellStyle name="20 % - Accent1 2 2 3 2" xfId="2137" xr:uid="{00000000-0005-0000-0000-000014000000}"/>
    <cellStyle name="20 % - Accent1 2 2 3 3" xfId="1435" xr:uid="{00000000-0005-0000-0000-000015000000}"/>
    <cellStyle name="20 % - Accent1 2 2 4" xfId="11" xr:uid="{00000000-0005-0000-0000-000016000000}"/>
    <cellStyle name="20 % - Accent1 2 2 4 2" xfId="2138" xr:uid="{00000000-0005-0000-0000-000017000000}"/>
    <cellStyle name="20 % - Accent1 2 2 4 3" xfId="1436" xr:uid="{00000000-0005-0000-0000-000018000000}"/>
    <cellStyle name="20 % - Accent1 2 2 5" xfId="12" xr:uid="{00000000-0005-0000-0000-000019000000}"/>
    <cellStyle name="20 % - Accent1 2 2 5 2" xfId="2139" xr:uid="{00000000-0005-0000-0000-00001A000000}"/>
    <cellStyle name="20 % - Accent1 2 2 5 3" xfId="1437" xr:uid="{00000000-0005-0000-0000-00001B000000}"/>
    <cellStyle name="20 % - Accent1 2 2 6" xfId="13" xr:uid="{00000000-0005-0000-0000-00001C000000}"/>
    <cellStyle name="20 % - Accent1 2 2 6 2" xfId="2140" xr:uid="{00000000-0005-0000-0000-00001D000000}"/>
    <cellStyle name="20 % - Accent1 2 2 6 3" xfId="1438" xr:uid="{00000000-0005-0000-0000-00001E000000}"/>
    <cellStyle name="20 % - Accent1 2 2 7" xfId="2135" xr:uid="{00000000-0005-0000-0000-00001F000000}"/>
    <cellStyle name="20 % - Accent1 2 2 8" xfId="1433" xr:uid="{00000000-0005-0000-0000-000020000000}"/>
    <cellStyle name="20 % - Accent1 2 3" xfId="14" xr:uid="{00000000-0005-0000-0000-000021000000}"/>
    <cellStyle name="20 % - Accent1 2 4" xfId="15" xr:uid="{00000000-0005-0000-0000-000022000000}"/>
    <cellStyle name="20 % - Accent1 2 4 2" xfId="16" xr:uid="{00000000-0005-0000-0000-000023000000}"/>
    <cellStyle name="20 % - Accent1 2 4 2 2" xfId="2141" xr:uid="{00000000-0005-0000-0000-000024000000}"/>
    <cellStyle name="20 % - Accent1 2 4 2 3" xfId="1439" xr:uid="{00000000-0005-0000-0000-000025000000}"/>
    <cellStyle name="20 % - Accent1 2 5" xfId="17" xr:uid="{00000000-0005-0000-0000-000026000000}"/>
    <cellStyle name="20 % - Accent1 2 5 2" xfId="18" xr:uid="{00000000-0005-0000-0000-000027000000}"/>
    <cellStyle name="20 % - Accent1 2 5 2 2" xfId="2143" xr:uid="{00000000-0005-0000-0000-000028000000}"/>
    <cellStyle name="20 % - Accent1 2 5 2 3" xfId="1441" xr:uid="{00000000-0005-0000-0000-000029000000}"/>
    <cellStyle name="20 % - Accent1 2 5 3" xfId="19" xr:uid="{00000000-0005-0000-0000-00002A000000}"/>
    <cellStyle name="20 % - Accent1 2 5 3 2" xfId="2144" xr:uid="{00000000-0005-0000-0000-00002B000000}"/>
    <cellStyle name="20 % - Accent1 2 5 3 3" xfId="1442" xr:uid="{00000000-0005-0000-0000-00002C000000}"/>
    <cellStyle name="20 % - Accent1 2 5 4" xfId="20" xr:uid="{00000000-0005-0000-0000-00002D000000}"/>
    <cellStyle name="20 % - Accent1 2 5 4 2" xfId="2145" xr:uid="{00000000-0005-0000-0000-00002E000000}"/>
    <cellStyle name="20 % - Accent1 2 5 4 3" xfId="1443" xr:uid="{00000000-0005-0000-0000-00002F000000}"/>
    <cellStyle name="20 % - Accent1 2 5 5" xfId="21" xr:uid="{00000000-0005-0000-0000-000030000000}"/>
    <cellStyle name="20 % - Accent1 2 5 5 2" xfId="2146" xr:uid="{00000000-0005-0000-0000-000031000000}"/>
    <cellStyle name="20 % - Accent1 2 5 5 3" xfId="1444" xr:uid="{00000000-0005-0000-0000-000032000000}"/>
    <cellStyle name="20 % - Accent1 2 5 6" xfId="22" xr:uid="{00000000-0005-0000-0000-000033000000}"/>
    <cellStyle name="20 % - Accent1 2 5 6 2" xfId="2147" xr:uid="{00000000-0005-0000-0000-000034000000}"/>
    <cellStyle name="20 % - Accent1 2 5 6 3" xfId="1445" xr:uid="{00000000-0005-0000-0000-000035000000}"/>
    <cellStyle name="20 % - Accent1 2 5 7" xfId="2142" xr:uid="{00000000-0005-0000-0000-000036000000}"/>
    <cellStyle name="20 % - Accent1 2 5 8" xfId="1440" xr:uid="{00000000-0005-0000-0000-000037000000}"/>
    <cellStyle name="20 % - Accent1 2 6" xfId="23" xr:uid="{00000000-0005-0000-0000-000038000000}"/>
    <cellStyle name="20 % - Accent1 2 6 2" xfId="2148" xr:uid="{00000000-0005-0000-0000-000039000000}"/>
    <cellStyle name="20 % - Accent1 2 6 3" xfId="1446" xr:uid="{00000000-0005-0000-0000-00003A000000}"/>
    <cellStyle name="20 % - Accent1 2 7" xfId="24" xr:uid="{00000000-0005-0000-0000-00003B000000}"/>
    <cellStyle name="20 % - Accent1 2 7 2" xfId="2149" xr:uid="{00000000-0005-0000-0000-00003C000000}"/>
    <cellStyle name="20 % - Accent1 2 7 3" xfId="1447" xr:uid="{00000000-0005-0000-0000-00003D000000}"/>
    <cellStyle name="20 % - Accent1 2 8" xfId="25" xr:uid="{00000000-0005-0000-0000-00003E000000}"/>
    <cellStyle name="20 % - Accent1 2 8 2" xfId="2150" xr:uid="{00000000-0005-0000-0000-00003F000000}"/>
    <cellStyle name="20 % - Accent1 2 8 3" xfId="1448" xr:uid="{00000000-0005-0000-0000-000040000000}"/>
    <cellStyle name="20 % - Accent1 2 9" xfId="26" xr:uid="{00000000-0005-0000-0000-000041000000}"/>
    <cellStyle name="20 % - Accent1 2 9 2" xfId="2151" xr:uid="{00000000-0005-0000-0000-000042000000}"/>
    <cellStyle name="20 % - Accent1 2 9 3" xfId="1449" xr:uid="{00000000-0005-0000-0000-000043000000}"/>
    <cellStyle name="20 % - Accent1 2_20180507-BPEMS tableau de suivi ETP AVRIL test V2" xfId="27" xr:uid="{00000000-0005-0000-0000-000044000000}"/>
    <cellStyle name="20 % - Accent1 3" xfId="28" xr:uid="{00000000-0005-0000-0000-000045000000}"/>
    <cellStyle name="20 % - Accent1 3 2" xfId="29" xr:uid="{00000000-0005-0000-0000-000046000000}"/>
    <cellStyle name="20 % - Accent1 3 2 2" xfId="2153" xr:uid="{00000000-0005-0000-0000-000047000000}"/>
    <cellStyle name="20 % - Accent1 3 2 3" xfId="1451" xr:uid="{00000000-0005-0000-0000-000048000000}"/>
    <cellStyle name="20 % - Accent1 3 3" xfId="30" xr:uid="{00000000-0005-0000-0000-000049000000}"/>
    <cellStyle name="20 % - Accent1 3 3 2" xfId="2154" xr:uid="{00000000-0005-0000-0000-00004A000000}"/>
    <cellStyle name="20 % - Accent1 3 3 3" xfId="1452" xr:uid="{00000000-0005-0000-0000-00004B000000}"/>
    <cellStyle name="20 % - Accent1 3 4" xfId="31" xr:uid="{00000000-0005-0000-0000-00004C000000}"/>
    <cellStyle name="20 % - Accent1 3 4 2" xfId="2155" xr:uid="{00000000-0005-0000-0000-00004D000000}"/>
    <cellStyle name="20 % - Accent1 3 4 3" xfId="1453" xr:uid="{00000000-0005-0000-0000-00004E000000}"/>
    <cellStyle name="20 % - Accent1 3 5" xfId="32" xr:uid="{00000000-0005-0000-0000-00004F000000}"/>
    <cellStyle name="20 % - Accent1 3 5 2" xfId="2156" xr:uid="{00000000-0005-0000-0000-000050000000}"/>
    <cellStyle name="20 % - Accent1 3 5 3" xfId="1454" xr:uid="{00000000-0005-0000-0000-000051000000}"/>
    <cellStyle name="20 % - Accent1 3 6" xfId="33" xr:uid="{00000000-0005-0000-0000-000052000000}"/>
    <cellStyle name="20 % - Accent1 3 6 2" xfId="2157" xr:uid="{00000000-0005-0000-0000-000053000000}"/>
    <cellStyle name="20 % - Accent1 3 6 3" xfId="1455" xr:uid="{00000000-0005-0000-0000-000054000000}"/>
    <cellStyle name="20 % - Accent1 3 7" xfId="2152" xr:uid="{00000000-0005-0000-0000-000055000000}"/>
    <cellStyle name="20 % - Accent1 3 8" xfId="1450" xr:uid="{00000000-0005-0000-0000-000056000000}"/>
    <cellStyle name="20 % - Accent1 3_20180507-BPEMS tableau de suivi ETP AVRIL test V2" xfId="34" xr:uid="{00000000-0005-0000-0000-000057000000}"/>
    <cellStyle name="20 % - Accent1 4" xfId="35" xr:uid="{00000000-0005-0000-0000-000058000000}"/>
    <cellStyle name="20 % - Accent1 4 2" xfId="36" xr:uid="{00000000-0005-0000-0000-000059000000}"/>
    <cellStyle name="20 % - Accent1 4 2 2" xfId="2159" xr:uid="{00000000-0005-0000-0000-00005A000000}"/>
    <cellStyle name="20 % - Accent1 4 2 3" xfId="1457" xr:uid="{00000000-0005-0000-0000-00005B000000}"/>
    <cellStyle name="20 % - Accent1 4 3" xfId="37" xr:uid="{00000000-0005-0000-0000-00005C000000}"/>
    <cellStyle name="20 % - Accent1 4 3 2" xfId="2160" xr:uid="{00000000-0005-0000-0000-00005D000000}"/>
    <cellStyle name="20 % - Accent1 4 3 3" xfId="1458" xr:uid="{00000000-0005-0000-0000-00005E000000}"/>
    <cellStyle name="20 % - Accent1 4 4" xfId="38" xr:uid="{00000000-0005-0000-0000-00005F000000}"/>
    <cellStyle name="20 % - Accent1 4 4 2" xfId="2161" xr:uid="{00000000-0005-0000-0000-000060000000}"/>
    <cellStyle name="20 % - Accent1 4 4 3" xfId="1459" xr:uid="{00000000-0005-0000-0000-000061000000}"/>
    <cellStyle name="20 % - Accent1 4 5" xfId="39" xr:uid="{00000000-0005-0000-0000-000062000000}"/>
    <cellStyle name="20 % - Accent1 4 5 2" xfId="2162" xr:uid="{00000000-0005-0000-0000-000063000000}"/>
    <cellStyle name="20 % - Accent1 4 5 3" xfId="1460" xr:uid="{00000000-0005-0000-0000-000064000000}"/>
    <cellStyle name="20 % - Accent1 4 6" xfId="40" xr:uid="{00000000-0005-0000-0000-000065000000}"/>
    <cellStyle name="20 % - Accent1 4 6 2" xfId="2163" xr:uid="{00000000-0005-0000-0000-000066000000}"/>
    <cellStyle name="20 % - Accent1 4 6 3" xfId="1461" xr:uid="{00000000-0005-0000-0000-000067000000}"/>
    <cellStyle name="20 % - Accent1 4 7" xfId="2158" xr:uid="{00000000-0005-0000-0000-000068000000}"/>
    <cellStyle name="20 % - Accent1 4 8" xfId="1456" xr:uid="{00000000-0005-0000-0000-000069000000}"/>
    <cellStyle name="20 % - Accent1 4_20180507-BPEMS tableau de suivi ETP AVRIL test V2" xfId="41" xr:uid="{00000000-0005-0000-0000-00006A000000}"/>
    <cellStyle name="20 % - Accent1 5" xfId="42" xr:uid="{00000000-0005-0000-0000-00006B000000}"/>
    <cellStyle name="20 % - Accent1 6" xfId="43" xr:uid="{00000000-0005-0000-0000-00006C000000}"/>
    <cellStyle name="20 % - Accent1 6 2" xfId="2164" xr:uid="{00000000-0005-0000-0000-00006D000000}"/>
    <cellStyle name="20 % - Accent1 6 3" xfId="1462" xr:uid="{00000000-0005-0000-0000-00006E000000}"/>
    <cellStyle name="20 % - Accent1 7" xfId="44" xr:uid="{00000000-0005-0000-0000-00006F000000}"/>
    <cellStyle name="20 % - Accent1 7 2" xfId="2165" xr:uid="{00000000-0005-0000-0000-000070000000}"/>
    <cellStyle name="20 % - Accent1 7 3" xfId="1463" xr:uid="{00000000-0005-0000-0000-000071000000}"/>
    <cellStyle name="20 % - Accent1 8" xfId="45" xr:uid="{00000000-0005-0000-0000-000072000000}"/>
    <cellStyle name="20 % - Accent1 8 2" xfId="2166" xr:uid="{00000000-0005-0000-0000-000073000000}"/>
    <cellStyle name="20 % - Accent1 8 3" xfId="1464" xr:uid="{00000000-0005-0000-0000-000074000000}"/>
    <cellStyle name="20 % - Accent1 9" xfId="46" xr:uid="{00000000-0005-0000-0000-000075000000}"/>
    <cellStyle name="20 % - Accent1 9 2" xfId="2167" xr:uid="{00000000-0005-0000-0000-000076000000}"/>
    <cellStyle name="20 % - Accent1 9 3" xfId="1465" xr:uid="{00000000-0005-0000-0000-000077000000}"/>
    <cellStyle name="20 % - Accent2 10" xfId="47" xr:uid="{00000000-0005-0000-0000-000078000000}"/>
    <cellStyle name="20 % - Accent2 10 2" xfId="2168" xr:uid="{00000000-0005-0000-0000-000079000000}"/>
    <cellStyle name="20 % - Accent2 10 3" xfId="1466" xr:uid="{00000000-0005-0000-0000-00007A000000}"/>
    <cellStyle name="20 % - Accent2 11" xfId="48" xr:uid="{00000000-0005-0000-0000-00007B000000}"/>
    <cellStyle name="20 % - Accent2 11 2" xfId="2169" xr:uid="{00000000-0005-0000-0000-00007C000000}"/>
    <cellStyle name="20 % - Accent2 11 3" xfId="1467" xr:uid="{00000000-0005-0000-0000-00007D000000}"/>
    <cellStyle name="20 % - Accent2 12" xfId="49" xr:uid="{00000000-0005-0000-0000-00007E000000}"/>
    <cellStyle name="20 % - Accent2 13" xfId="50" xr:uid="{00000000-0005-0000-0000-00007F000000}"/>
    <cellStyle name="20 % - Accent2 2" xfId="51" xr:uid="{00000000-0005-0000-0000-000080000000}"/>
    <cellStyle name="20 % - Accent2 2 10" xfId="52" xr:uid="{00000000-0005-0000-0000-000081000000}"/>
    <cellStyle name="20 % - Accent2 2 10 2" xfId="2170" xr:uid="{00000000-0005-0000-0000-000082000000}"/>
    <cellStyle name="20 % - Accent2 2 10 3" xfId="1468" xr:uid="{00000000-0005-0000-0000-000083000000}"/>
    <cellStyle name="20 % - Accent2 2 11" xfId="53" xr:uid="{00000000-0005-0000-0000-000084000000}"/>
    <cellStyle name="20 % - Accent2 2 11 2" xfId="2171" xr:uid="{00000000-0005-0000-0000-000085000000}"/>
    <cellStyle name="20 % - Accent2 2 11 3" xfId="1469" xr:uid="{00000000-0005-0000-0000-000086000000}"/>
    <cellStyle name="20 % - Accent2 2 12" xfId="54" xr:uid="{00000000-0005-0000-0000-000087000000}"/>
    <cellStyle name="20 % - Accent2 2 13" xfId="55" xr:uid="{00000000-0005-0000-0000-000088000000}"/>
    <cellStyle name="20 % - Accent2 2 14" xfId="56" xr:uid="{00000000-0005-0000-0000-000089000000}"/>
    <cellStyle name="20 % - Accent2 2 2" xfId="57" xr:uid="{00000000-0005-0000-0000-00008A000000}"/>
    <cellStyle name="20 % - Accent2 2 2 2" xfId="58" xr:uid="{00000000-0005-0000-0000-00008B000000}"/>
    <cellStyle name="20 % - Accent2 2 2 2 2" xfId="2173" xr:uid="{00000000-0005-0000-0000-00008C000000}"/>
    <cellStyle name="20 % - Accent2 2 2 2 3" xfId="1471" xr:uid="{00000000-0005-0000-0000-00008D000000}"/>
    <cellStyle name="20 % - Accent2 2 2 3" xfId="59" xr:uid="{00000000-0005-0000-0000-00008E000000}"/>
    <cellStyle name="20 % - Accent2 2 2 3 2" xfId="2174" xr:uid="{00000000-0005-0000-0000-00008F000000}"/>
    <cellStyle name="20 % - Accent2 2 2 3 3" xfId="1472" xr:uid="{00000000-0005-0000-0000-000090000000}"/>
    <cellStyle name="20 % - Accent2 2 2 4" xfId="60" xr:uid="{00000000-0005-0000-0000-000091000000}"/>
    <cellStyle name="20 % - Accent2 2 2 4 2" xfId="2175" xr:uid="{00000000-0005-0000-0000-000092000000}"/>
    <cellStyle name="20 % - Accent2 2 2 4 3" xfId="1473" xr:uid="{00000000-0005-0000-0000-000093000000}"/>
    <cellStyle name="20 % - Accent2 2 2 5" xfId="61" xr:uid="{00000000-0005-0000-0000-000094000000}"/>
    <cellStyle name="20 % - Accent2 2 2 5 2" xfId="2176" xr:uid="{00000000-0005-0000-0000-000095000000}"/>
    <cellStyle name="20 % - Accent2 2 2 5 3" xfId="1474" xr:uid="{00000000-0005-0000-0000-000096000000}"/>
    <cellStyle name="20 % - Accent2 2 2 6" xfId="62" xr:uid="{00000000-0005-0000-0000-000097000000}"/>
    <cellStyle name="20 % - Accent2 2 2 6 2" xfId="2177" xr:uid="{00000000-0005-0000-0000-000098000000}"/>
    <cellStyle name="20 % - Accent2 2 2 6 3" xfId="1475" xr:uid="{00000000-0005-0000-0000-000099000000}"/>
    <cellStyle name="20 % - Accent2 2 2 7" xfId="2172" xr:uid="{00000000-0005-0000-0000-00009A000000}"/>
    <cellStyle name="20 % - Accent2 2 2 8" xfId="1470" xr:uid="{00000000-0005-0000-0000-00009B000000}"/>
    <cellStyle name="20 % - Accent2 2 3" xfId="63" xr:uid="{00000000-0005-0000-0000-00009C000000}"/>
    <cellStyle name="20 % - Accent2 2 4" xfId="64" xr:uid="{00000000-0005-0000-0000-00009D000000}"/>
    <cellStyle name="20 % - Accent2 2 4 2" xfId="65" xr:uid="{00000000-0005-0000-0000-00009E000000}"/>
    <cellStyle name="20 % - Accent2 2 4 2 2" xfId="2178" xr:uid="{00000000-0005-0000-0000-00009F000000}"/>
    <cellStyle name="20 % - Accent2 2 4 2 3" xfId="1476" xr:uid="{00000000-0005-0000-0000-0000A0000000}"/>
    <cellStyle name="20 % - Accent2 2 5" xfId="66" xr:uid="{00000000-0005-0000-0000-0000A1000000}"/>
    <cellStyle name="20 % - Accent2 2 5 2" xfId="67" xr:uid="{00000000-0005-0000-0000-0000A2000000}"/>
    <cellStyle name="20 % - Accent2 2 5 2 2" xfId="2180" xr:uid="{00000000-0005-0000-0000-0000A3000000}"/>
    <cellStyle name="20 % - Accent2 2 5 2 3" xfId="1478" xr:uid="{00000000-0005-0000-0000-0000A4000000}"/>
    <cellStyle name="20 % - Accent2 2 5 3" xfId="68" xr:uid="{00000000-0005-0000-0000-0000A5000000}"/>
    <cellStyle name="20 % - Accent2 2 5 3 2" xfId="2181" xr:uid="{00000000-0005-0000-0000-0000A6000000}"/>
    <cellStyle name="20 % - Accent2 2 5 3 3" xfId="1479" xr:uid="{00000000-0005-0000-0000-0000A7000000}"/>
    <cellStyle name="20 % - Accent2 2 5 4" xfId="69" xr:uid="{00000000-0005-0000-0000-0000A8000000}"/>
    <cellStyle name="20 % - Accent2 2 5 4 2" xfId="2182" xr:uid="{00000000-0005-0000-0000-0000A9000000}"/>
    <cellStyle name="20 % - Accent2 2 5 4 3" xfId="1480" xr:uid="{00000000-0005-0000-0000-0000AA000000}"/>
    <cellStyle name="20 % - Accent2 2 5 5" xfId="70" xr:uid="{00000000-0005-0000-0000-0000AB000000}"/>
    <cellStyle name="20 % - Accent2 2 5 5 2" xfId="2183" xr:uid="{00000000-0005-0000-0000-0000AC000000}"/>
    <cellStyle name="20 % - Accent2 2 5 5 3" xfId="1481" xr:uid="{00000000-0005-0000-0000-0000AD000000}"/>
    <cellStyle name="20 % - Accent2 2 5 6" xfId="71" xr:uid="{00000000-0005-0000-0000-0000AE000000}"/>
    <cellStyle name="20 % - Accent2 2 5 6 2" xfId="2184" xr:uid="{00000000-0005-0000-0000-0000AF000000}"/>
    <cellStyle name="20 % - Accent2 2 5 6 3" xfId="1482" xr:uid="{00000000-0005-0000-0000-0000B0000000}"/>
    <cellStyle name="20 % - Accent2 2 5 7" xfId="2179" xr:uid="{00000000-0005-0000-0000-0000B1000000}"/>
    <cellStyle name="20 % - Accent2 2 5 8" xfId="1477" xr:uid="{00000000-0005-0000-0000-0000B2000000}"/>
    <cellStyle name="20 % - Accent2 2 6" xfId="72" xr:uid="{00000000-0005-0000-0000-0000B3000000}"/>
    <cellStyle name="20 % - Accent2 2 6 2" xfId="2185" xr:uid="{00000000-0005-0000-0000-0000B4000000}"/>
    <cellStyle name="20 % - Accent2 2 6 3" xfId="1483" xr:uid="{00000000-0005-0000-0000-0000B5000000}"/>
    <cellStyle name="20 % - Accent2 2 7" xfId="73" xr:uid="{00000000-0005-0000-0000-0000B6000000}"/>
    <cellStyle name="20 % - Accent2 2 7 2" xfId="2186" xr:uid="{00000000-0005-0000-0000-0000B7000000}"/>
    <cellStyle name="20 % - Accent2 2 7 3" xfId="1484" xr:uid="{00000000-0005-0000-0000-0000B8000000}"/>
    <cellStyle name="20 % - Accent2 2 8" xfId="74" xr:uid="{00000000-0005-0000-0000-0000B9000000}"/>
    <cellStyle name="20 % - Accent2 2 8 2" xfId="2187" xr:uid="{00000000-0005-0000-0000-0000BA000000}"/>
    <cellStyle name="20 % - Accent2 2 8 3" xfId="1485" xr:uid="{00000000-0005-0000-0000-0000BB000000}"/>
    <cellStyle name="20 % - Accent2 2 9" xfId="75" xr:uid="{00000000-0005-0000-0000-0000BC000000}"/>
    <cellStyle name="20 % - Accent2 2 9 2" xfId="2188" xr:uid="{00000000-0005-0000-0000-0000BD000000}"/>
    <cellStyle name="20 % - Accent2 2 9 3" xfId="1486" xr:uid="{00000000-0005-0000-0000-0000BE000000}"/>
    <cellStyle name="20 % - Accent2 2_20180507-BPEMS tableau de suivi ETP AVRIL test V2" xfId="76" xr:uid="{00000000-0005-0000-0000-0000BF000000}"/>
    <cellStyle name="20 % - Accent2 3" xfId="77" xr:uid="{00000000-0005-0000-0000-0000C0000000}"/>
    <cellStyle name="20 % - Accent2 3 2" xfId="78" xr:uid="{00000000-0005-0000-0000-0000C1000000}"/>
    <cellStyle name="20 % - Accent2 3 2 2" xfId="2190" xr:uid="{00000000-0005-0000-0000-0000C2000000}"/>
    <cellStyle name="20 % - Accent2 3 2 3" xfId="1488" xr:uid="{00000000-0005-0000-0000-0000C3000000}"/>
    <cellStyle name="20 % - Accent2 3 3" xfId="79" xr:uid="{00000000-0005-0000-0000-0000C4000000}"/>
    <cellStyle name="20 % - Accent2 3 3 2" xfId="2191" xr:uid="{00000000-0005-0000-0000-0000C5000000}"/>
    <cellStyle name="20 % - Accent2 3 3 3" xfId="1489" xr:uid="{00000000-0005-0000-0000-0000C6000000}"/>
    <cellStyle name="20 % - Accent2 3 4" xfId="80" xr:uid="{00000000-0005-0000-0000-0000C7000000}"/>
    <cellStyle name="20 % - Accent2 3 4 2" xfId="2192" xr:uid="{00000000-0005-0000-0000-0000C8000000}"/>
    <cellStyle name="20 % - Accent2 3 4 3" xfId="1490" xr:uid="{00000000-0005-0000-0000-0000C9000000}"/>
    <cellStyle name="20 % - Accent2 3 5" xfId="81" xr:uid="{00000000-0005-0000-0000-0000CA000000}"/>
    <cellStyle name="20 % - Accent2 3 5 2" xfId="2193" xr:uid="{00000000-0005-0000-0000-0000CB000000}"/>
    <cellStyle name="20 % - Accent2 3 5 3" xfId="1491" xr:uid="{00000000-0005-0000-0000-0000CC000000}"/>
    <cellStyle name="20 % - Accent2 3 6" xfId="82" xr:uid="{00000000-0005-0000-0000-0000CD000000}"/>
    <cellStyle name="20 % - Accent2 3 6 2" xfId="2194" xr:uid="{00000000-0005-0000-0000-0000CE000000}"/>
    <cellStyle name="20 % - Accent2 3 6 3" xfId="1492" xr:uid="{00000000-0005-0000-0000-0000CF000000}"/>
    <cellStyle name="20 % - Accent2 3 7" xfId="2189" xr:uid="{00000000-0005-0000-0000-0000D0000000}"/>
    <cellStyle name="20 % - Accent2 3 8" xfId="1487" xr:uid="{00000000-0005-0000-0000-0000D1000000}"/>
    <cellStyle name="20 % - Accent2 3_20180507-BPEMS tableau de suivi ETP AVRIL test V2" xfId="83" xr:uid="{00000000-0005-0000-0000-0000D2000000}"/>
    <cellStyle name="20 % - Accent2 4" xfId="84" xr:uid="{00000000-0005-0000-0000-0000D3000000}"/>
    <cellStyle name="20 % - Accent2 4 2" xfId="85" xr:uid="{00000000-0005-0000-0000-0000D4000000}"/>
    <cellStyle name="20 % - Accent2 4 2 2" xfId="2196" xr:uid="{00000000-0005-0000-0000-0000D5000000}"/>
    <cellStyle name="20 % - Accent2 4 2 3" xfId="1494" xr:uid="{00000000-0005-0000-0000-0000D6000000}"/>
    <cellStyle name="20 % - Accent2 4 3" xfId="86" xr:uid="{00000000-0005-0000-0000-0000D7000000}"/>
    <cellStyle name="20 % - Accent2 4 3 2" xfId="2197" xr:uid="{00000000-0005-0000-0000-0000D8000000}"/>
    <cellStyle name="20 % - Accent2 4 3 3" xfId="1495" xr:uid="{00000000-0005-0000-0000-0000D9000000}"/>
    <cellStyle name="20 % - Accent2 4 4" xfId="87" xr:uid="{00000000-0005-0000-0000-0000DA000000}"/>
    <cellStyle name="20 % - Accent2 4 4 2" xfId="2198" xr:uid="{00000000-0005-0000-0000-0000DB000000}"/>
    <cellStyle name="20 % - Accent2 4 4 3" xfId="1496" xr:uid="{00000000-0005-0000-0000-0000DC000000}"/>
    <cellStyle name="20 % - Accent2 4 5" xfId="88" xr:uid="{00000000-0005-0000-0000-0000DD000000}"/>
    <cellStyle name="20 % - Accent2 4 5 2" xfId="2199" xr:uid="{00000000-0005-0000-0000-0000DE000000}"/>
    <cellStyle name="20 % - Accent2 4 5 3" xfId="1497" xr:uid="{00000000-0005-0000-0000-0000DF000000}"/>
    <cellStyle name="20 % - Accent2 4 6" xfId="89" xr:uid="{00000000-0005-0000-0000-0000E0000000}"/>
    <cellStyle name="20 % - Accent2 4 6 2" xfId="2200" xr:uid="{00000000-0005-0000-0000-0000E1000000}"/>
    <cellStyle name="20 % - Accent2 4 6 3" xfId="1498" xr:uid="{00000000-0005-0000-0000-0000E2000000}"/>
    <cellStyle name="20 % - Accent2 4 7" xfId="2195" xr:uid="{00000000-0005-0000-0000-0000E3000000}"/>
    <cellStyle name="20 % - Accent2 4 8" xfId="1493" xr:uid="{00000000-0005-0000-0000-0000E4000000}"/>
    <cellStyle name="20 % - Accent2 4_20180507-BPEMS tableau de suivi ETP AVRIL test V2" xfId="90" xr:uid="{00000000-0005-0000-0000-0000E5000000}"/>
    <cellStyle name="20 % - Accent2 5" xfId="91" xr:uid="{00000000-0005-0000-0000-0000E6000000}"/>
    <cellStyle name="20 % - Accent2 6" xfId="92" xr:uid="{00000000-0005-0000-0000-0000E7000000}"/>
    <cellStyle name="20 % - Accent2 6 2" xfId="2201" xr:uid="{00000000-0005-0000-0000-0000E8000000}"/>
    <cellStyle name="20 % - Accent2 6 3" xfId="1499" xr:uid="{00000000-0005-0000-0000-0000E9000000}"/>
    <cellStyle name="20 % - Accent2 7" xfId="93" xr:uid="{00000000-0005-0000-0000-0000EA000000}"/>
    <cellStyle name="20 % - Accent2 7 2" xfId="2202" xr:uid="{00000000-0005-0000-0000-0000EB000000}"/>
    <cellStyle name="20 % - Accent2 7 3" xfId="1500" xr:uid="{00000000-0005-0000-0000-0000EC000000}"/>
    <cellStyle name="20 % - Accent2 8" xfId="94" xr:uid="{00000000-0005-0000-0000-0000ED000000}"/>
    <cellStyle name="20 % - Accent2 8 2" xfId="2203" xr:uid="{00000000-0005-0000-0000-0000EE000000}"/>
    <cellStyle name="20 % - Accent2 8 3" xfId="1501" xr:uid="{00000000-0005-0000-0000-0000EF000000}"/>
    <cellStyle name="20 % - Accent2 9" xfId="95" xr:uid="{00000000-0005-0000-0000-0000F0000000}"/>
    <cellStyle name="20 % - Accent2 9 2" xfId="2204" xr:uid="{00000000-0005-0000-0000-0000F1000000}"/>
    <cellStyle name="20 % - Accent2 9 3" xfId="1502" xr:uid="{00000000-0005-0000-0000-0000F2000000}"/>
    <cellStyle name="20 % - Accent3 10" xfId="96" xr:uid="{00000000-0005-0000-0000-0000F3000000}"/>
    <cellStyle name="20 % - Accent3 10 2" xfId="2205" xr:uid="{00000000-0005-0000-0000-0000F4000000}"/>
    <cellStyle name="20 % - Accent3 10 3" xfId="1503" xr:uid="{00000000-0005-0000-0000-0000F5000000}"/>
    <cellStyle name="20 % - Accent3 11" xfId="97" xr:uid="{00000000-0005-0000-0000-0000F6000000}"/>
    <cellStyle name="20 % - Accent3 11 2" xfId="2206" xr:uid="{00000000-0005-0000-0000-0000F7000000}"/>
    <cellStyle name="20 % - Accent3 11 3" xfId="1504" xr:uid="{00000000-0005-0000-0000-0000F8000000}"/>
    <cellStyle name="20 % - Accent3 12" xfId="98" xr:uid="{00000000-0005-0000-0000-0000F9000000}"/>
    <cellStyle name="20 % - Accent3 13" xfId="99" xr:uid="{00000000-0005-0000-0000-0000FA000000}"/>
    <cellStyle name="20 % - Accent3 2" xfId="100" xr:uid="{00000000-0005-0000-0000-0000FB000000}"/>
    <cellStyle name="20 % - Accent3 2 10" xfId="101" xr:uid="{00000000-0005-0000-0000-0000FC000000}"/>
    <cellStyle name="20 % - Accent3 2 10 2" xfId="2207" xr:uid="{00000000-0005-0000-0000-0000FD000000}"/>
    <cellStyle name="20 % - Accent3 2 10 3" xfId="1505" xr:uid="{00000000-0005-0000-0000-0000FE000000}"/>
    <cellStyle name="20 % - Accent3 2 11" xfId="102" xr:uid="{00000000-0005-0000-0000-0000FF000000}"/>
    <cellStyle name="20 % - Accent3 2 11 2" xfId="2208" xr:uid="{00000000-0005-0000-0000-000000010000}"/>
    <cellStyle name="20 % - Accent3 2 11 3" xfId="1506" xr:uid="{00000000-0005-0000-0000-000001010000}"/>
    <cellStyle name="20 % - Accent3 2 12" xfId="103" xr:uid="{00000000-0005-0000-0000-000002010000}"/>
    <cellStyle name="20 % - Accent3 2 13" xfId="104" xr:uid="{00000000-0005-0000-0000-000003010000}"/>
    <cellStyle name="20 % - Accent3 2 14" xfId="105" xr:uid="{00000000-0005-0000-0000-000004010000}"/>
    <cellStyle name="20 % - Accent3 2 2" xfId="106" xr:uid="{00000000-0005-0000-0000-000005010000}"/>
    <cellStyle name="20 % - Accent3 2 2 2" xfId="107" xr:uid="{00000000-0005-0000-0000-000006010000}"/>
    <cellStyle name="20 % - Accent3 2 2 2 2" xfId="2210" xr:uid="{00000000-0005-0000-0000-000007010000}"/>
    <cellStyle name="20 % - Accent3 2 2 2 3" xfId="1508" xr:uid="{00000000-0005-0000-0000-000008010000}"/>
    <cellStyle name="20 % - Accent3 2 2 3" xfId="108" xr:uid="{00000000-0005-0000-0000-000009010000}"/>
    <cellStyle name="20 % - Accent3 2 2 3 2" xfId="2211" xr:uid="{00000000-0005-0000-0000-00000A010000}"/>
    <cellStyle name="20 % - Accent3 2 2 3 3" xfId="1509" xr:uid="{00000000-0005-0000-0000-00000B010000}"/>
    <cellStyle name="20 % - Accent3 2 2 4" xfId="109" xr:uid="{00000000-0005-0000-0000-00000C010000}"/>
    <cellStyle name="20 % - Accent3 2 2 4 2" xfId="2212" xr:uid="{00000000-0005-0000-0000-00000D010000}"/>
    <cellStyle name="20 % - Accent3 2 2 4 3" xfId="1510" xr:uid="{00000000-0005-0000-0000-00000E010000}"/>
    <cellStyle name="20 % - Accent3 2 2 5" xfId="110" xr:uid="{00000000-0005-0000-0000-00000F010000}"/>
    <cellStyle name="20 % - Accent3 2 2 5 2" xfId="2213" xr:uid="{00000000-0005-0000-0000-000010010000}"/>
    <cellStyle name="20 % - Accent3 2 2 5 3" xfId="1511" xr:uid="{00000000-0005-0000-0000-000011010000}"/>
    <cellStyle name="20 % - Accent3 2 2 6" xfId="111" xr:uid="{00000000-0005-0000-0000-000012010000}"/>
    <cellStyle name="20 % - Accent3 2 2 6 2" xfId="2214" xr:uid="{00000000-0005-0000-0000-000013010000}"/>
    <cellStyle name="20 % - Accent3 2 2 6 3" xfId="1512" xr:uid="{00000000-0005-0000-0000-000014010000}"/>
    <cellStyle name="20 % - Accent3 2 2 7" xfId="2209" xr:uid="{00000000-0005-0000-0000-000015010000}"/>
    <cellStyle name="20 % - Accent3 2 2 8" xfId="1507" xr:uid="{00000000-0005-0000-0000-000016010000}"/>
    <cellStyle name="20 % - Accent3 2 3" xfId="112" xr:uid="{00000000-0005-0000-0000-000017010000}"/>
    <cellStyle name="20 % - Accent3 2 4" xfId="113" xr:uid="{00000000-0005-0000-0000-000018010000}"/>
    <cellStyle name="20 % - Accent3 2 4 2" xfId="114" xr:uid="{00000000-0005-0000-0000-000019010000}"/>
    <cellStyle name="20 % - Accent3 2 4 2 2" xfId="2215" xr:uid="{00000000-0005-0000-0000-00001A010000}"/>
    <cellStyle name="20 % - Accent3 2 4 2 3" xfId="1513" xr:uid="{00000000-0005-0000-0000-00001B010000}"/>
    <cellStyle name="20 % - Accent3 2 5" xfId="115" xr:uid="{00000000-0005-0000-0000-00001C010000}"/>
    <cellStyle name="20 % - Accent3 2 5 2" xfId="116" xr:uid="{00000000-0005-0000-0000-00001D010000}"/>
    <cellStyle name="20 % - Accent3 2 5 2 2" xfId="2217" xr:uid="{00000000-0005-0000-0000-00001E010000}"/>
    <cellStyle name="20 % - Accent3 2 5 2 3" xfId="1515" xr:uid="{00000000-0005-0000-0000-00001F010000}"/>
    <cellStyle name="20 % - Accent3 2 5 3" xfId="117" xr:uid="{00000000-0005-0000-0000-000020010000}"/>
    <cellStyle name="20 % - Accent3 2 5 3 2" xfId="2218" xr:uid="{00000000-0005-0000-0000-000021010000}"/>
    <cellStyle name="20 % - Accent3 2 5 3 3" xfId="1516" xr:uid="{00000000-0005-0000-0000-000022010000}"/>
    <cellStyle name="20 % - Accent3 2 5 4" xfId="118" xr:uid="{00000000-0005-0000-0000-000023010000}"/>
    <cellStyle name="20 % - Accent3 2 5 4 2" xfId="2219" xr:uid="{00000000-0005-0000-0000-000024010000}"/>
    <cellStyle name="20 % - Accent3 2 5 4 3" xfId="1517" xr:uid="{00000000-0005-0000-0000-000025010000}"/>
    <cellStyle name="20 % - Accent3 2 5 5" xfId="119" xr:uid="{00000000-0005-0000-0000-000026010000}"/>
    <cellStyle name="20 % - Accent3 2 5 5 2" xfId="2220" xr:uid="{00000000-0005-0000-0000-000027010000}"/>
    <cellStyle name="20 % - Accent3 2 5 5 3" xfId="1518" xr:uid="{00000000-0005-0000-0000-000028010000}"/>
    <cellStyle name="20 % - Accent3 2 5 6" xfId="120" xr:uid="{00000000-0005-0000-0000-000029010000}"/>
    <cellStyle name="20 % - Accent3 2 5 6 2" xfId="2221" xr:uid="{00000000-0005-0000-0000-00002A010000}"/>
    <cellStyle name="20 % - Accent3 2 5 6 3" xfId="1519" xr:uid="{00000000-0005-0000-0000-00002B010000}"/>
    <cellStyle name="20 % - Accent3 2 5 7" xfId="2216" xr:uid="{00000000-0005-0000-0000-00002C010000}"/>
    <cellStyle name="20 % - Accent3 2 5 8" xfId="1514" xr:uid="{00000000-0005-0000-0000-00002D010000}"/>
    <cellStyle name="20 % - Accent3 2 6" xfId="121" xr:uid="{00000000-0005-0000-0000-00002E010000}"/>
    <cellStyle name="20 % - Accent3 2 6 2" xfId="2222" xr:uid="{00000000-0005-0000-0000-00002F010000}"/>
    <cellStyle name="20 % - Accent3 2 6 3" xfId="1520" xr:uid="{00000000-0005-0000-0000-000030010000}"/>
    <cellStyle name="20 % - Accent3 2 7" xfId="122" xr:uid="{00000000-0005-0000-0000-000031010000}"/>
    <cellStyle name="20 % - Accent3 2 7 2" xfId="2223" xr:uid="{00000000-0005-0000-0000-000032010000}"/>
    <cellStyle name="20 % - Accent3 2 7 3" xfId="1521" xr:uid="{00000000-0005-0000-0000-000033010000}"/>
    <cellStyle name="20 % - Accent3 2 8" xfId="123" xr:uid="{00000000-0005-0000-0000-000034010000}"/>
    <cellStyle name="20 % - Accent3 2 8 2" xfId="2224" xr:uid="{00000000-0005-0000-0000-000035010000}"/>
    <cellStyle name="20 % - Accent3 2 8 3" xfId="1522" xr:uid="{00000000-0005-0000-0000-000036010000}"/>
    <cellStyle name="20 % - Accent3 2 9" xfId="124" xr:uid="{00000000-0005-0000-0000-000037010000}"/>
    <cellStyle name="20 % - Accent3 2 9 2" xfId="2225" xr:uid="{00000000-0005-0000-0000-000038010000}"/>
    <cellStyle name="20 % - Accent3 2 9 3" xfId="1523" xr:uid="{00000000-0005-0000-0000-000039010000}"/>
    <cellStyle name="20 % - Accent3 2_20180507-BPEMS tableau de suivi ETP AVRIL test V2" xfId="125" xr:uid="{00000000-0005-0000-0000-00003A010000}"/>
    <cellStyle name="20 % - Accent3 3" xfId="126" xr:uid="{00000000-0005-0000-0000-00003B010000}"/>
    <cellStyle name="20 % - Accent3 3 2" xfId="127" xr:uid="{00000000-0005-0000-0000-00003C010000}"/>
    <cellStyle name="20 % - Accent3 3 2 2" xfId="2227" xr:uid="{00000000-0005-0000-0000-00003D010000}"/>
    <cellStyle name="20 % - Accent3 3 2 3" xfId="1525" xr:uid="{00000000-0005-0000-0000-00003E010000}"/>
    <cellStyle name="20 % - Accent3 3 3" xfId="128" xr:uid="{00000000-0005-0000-0000-00003F010000}"/>
    <cellStyle name="20 % - Accent3 3 3 2" xfId="2228" xr:uid="{00000000-0005-0000-0000-000040010000}"/>
    <cellStyle name="20 % - Accent3 3 3 3" xfId="1526" xr:uid="{00000000-0005-0000-0000-000041010000}"/>
    <cellStyle name="20 % - Accent3 3 4" xfId="129" xr:uid="{00000000-0005-0000-0000-000042010000}"/>
    <cellStyle name="20 % - Accent3 3 4 2" xfId="2229" xr:uid="{00000000-0005-0000-0000-000043010000}"/>
    <cellStyle name="20 % - Accent3 3 4 3" xfId="1527" xr:uid="{00000000-0005-0000-0000-000044010000}"/>
    <cellStyle name="20 % - Accent3 3 5" xfId="130" xr:uid="{00000000-0005-0000-0000-000045010000}"/>
    <cellStyle name="20 % - Accent3 3 5 2" xfId="2230" xr:uid="{00000000-0005-0000-0000-000046010000}"/>
    <cellStyle name="20 % - Accent3 3 5 3" xfId="1528" xr:uid="{00000000-0005-0000-0000-000047010000}"/>
    <cellStyle name="20 % - Accent3 3 6" xfId="131" xr:uid="{00000000-0005-0000-0000-000048010000}"/>
    <cellStyle name="20 % - Accent3 3 6 2" xfId="2231" xr:uid="{00000000-0005-0000-0000-000049010000}"/>
    <cellStyle name="20 % - Accent3 3 6 3" xfId="1529" xr:uid="{00000000-0005-0000-0000-00004A010000}"/>
    <cellStyle name="20 % - Accent3 3 7" xfId="2226" xr:uid="{00000000-0005-0000-0000-00004B010000}"/>
    <cellStyle name="20 % - Accent3 3 8" xfId="1524" xr:uid="{00000000-0005-0000-0000-00004C010000}"/>
    <cellStyle name="20 % - Accent3 3_20180507-BPEMS tableau de suivi ETP AVRIL test V2" xfId="132" xr:uid="{00000000-0005-0000-0000-00004D010000}"/>
    <cellStyle name="20 % - Accent3 4" xfId="133" xr:uid="{00000000-0005-0000-0000-00004E010000}"/>
    <cellStyle name="20 % - Accent3 4 2" xfId="134" xr:uid="{00000000-0005-0000-0000-00004F010000}"/>
    <cellStyle name="20 % - Accent3 4 2 2" xfId="2233" xr:uid="{00000000-0005-0000-0000-000050010000}"/>
    <cellStyle name="20 % - Accent3 4 2 3" xfId="1531" xr:uid="{00000000-0005-0000-0000-000051010000}"/>
    <cellStyle name="20 % - Accent3 4 3" xfId="135" xr:uid="{00000000-0005-0000-0000-000052010000}"/>
    <cellStyle name="20 % - Accent3 4 3 2" xfId="2234" xr:uid="{00000000-0005-0000-0000-000053010000}"/>
    <cellStyle name="20 % - Accent3 4 3 3" xfId="1532" xr:uid="{00000000-0005-0000-0000-000054010000}"/>
    <cellStyle name="20 % - Accent3 4 4" xfId="136" xr:uid="{00000000-0005-0000-0000-000055010000}"/>
    <cellStyle name="20 % - Accent3 4 4 2" xfId="2235" xr:uid="{00000000-0005-0000-0000-000056010000}"/>
    <cellStyle name="20 % - Accent3 4 4 3" xfId="1533" xr:uid="{00000000-0005-0000-0000-000057010000}"/>
    <cellStyle name="20 % - Accent3 4 5" xfId="137" xr:uid="{00000000-0005-0000-0000-000058010000}"/>
    <cellStyle name="20 % - Accent3 4 5 2" xfId="2236" xr:uid="{00000000-0005-0000-0000-000059010000}"/>
    <cellStyle name="20 % - Accent3 4 5 3" xfId="1534" xr:uid="{00000000-0005-0000-0000-00005A010000}"/>
    <cellStyle name="20 % - Accent3 4 6" xfId="138" xr:uid="{00000000-0005-0000-0000-00005B010000}"/>
    <cellStyle name="20 % - Accent3 4 6 2" xfId="2237" xr:uid="{00000000-0005-0000-0000-00005C010000}"/>
    <cellStyle name="20 % - Accent3 4 6 3" xfId="1535" xr:uid="{00000000-0005-0000-0000-00005D010000}"/>
    <cellStyle name="20 % - Accent3 4 7" xfId="2232" xr:uid="{00000000-0005-0000-0000-00005E010000}"/>
    <cellStyle name="20 % - Accent3 4 8" xfId="1530" xr:uid="{00000000-0005-0000-0000-00005F010000}"/>
    <cellStyle name="20 % - Accent3 4_20180507-BPEMS tableau de suivi ETP AVRIL test V2" xfId="139" xr:uid="{00000000-0005-0000-0000-000060010000}"/>
    <cellStyle name="20 % - Accent3 5" xfId="140" xr:uid="{00000000-0005-0000-0000-000061010000}"/>
    <cellStyle name="20 % - Accent3 6" xfId="141" xr:uid="{00000000-0005-0000-0000-000062010000}"/>
    <cellStyle name="20 % - Accent3 6 2" xfId="2238" xr:uid="{00000000-0005-0000-0000-000063010000}"/>
    <cellStyle name="20 % - Accent3 6 3" xfId="1536" xr:uid="{00000000-0005-0000-0000-000064010000}"/>
    <cellStyle name="20 % - Accent3 7" xfId="142" xr:uid="{00000000-0005-0000-0000-000065010000}"/>
    <cellStyle name="20 % - Accent3 7 2" xfId="2239" xr:uid="{00000000-0005-0000-0000-000066010000}"/>
    <cellStyle name="20 % - Accent3 7 3" xfId="1537" xr:uid="{00000000-0005-0000-0000-000067010000}"/>
    <cellStyle name="20 % - Accent3 8" xfId="143" xr:uid="{00000000-0005-0000-0000-000068010000}"/>
    <cellStyle name="20 % - Accent3 8 2" xfId="2240" xr:uid="{00000000-0005-0000-0000-000069010000}"/>
    <cellStyle name="20 % - Accent3 8 3" xfId="1538" xr:uid="{00000000-0005-0000-0000-00006A010000}"/>
    <cellStyle name="20 % - Accent3 9" xfId="144" xr:uid="{00000000-0005-0000-0000-00006B010000}"/>
    <cellStyle name="20 % - Accent3 9 2" xfId="2241" xr:uid="{00000000-0005-0000-0000-00006C010000}"/>
    <cellStyle name="20 % - Accent3 9 3" xfId="1539" xr:uid="{00000000-0005-0000-0000-00006D010000}"/>
    <cellStyle name="20 % - Accent4 10" xfId="145" xr:uid="{00000000-0005-0000-0000-00006E010000}"/>
    <cellStyle name="20 % - Accent4 10 2" xfId="2242" xr:uid="{00000000-0005-0000-0000-00006F010000}"/>
    <cellStyle name="20 % - Accent4 10 3" xfId="1540" xr:uid="{00000000-0005-0000-0000-000070010000}"/>
    <cellStyle name="20 % - Accent4 11" xfId="146" xr:uid="{00000000-0005-0000-0000-000071010000}"/>
    <cellStyle name="20 % - Accent4 11 2" xfId="2243" xr:uid="{00000000-0005-0000-0000-000072010000}"/>
    <cellStyle name="20 % - Accent4 11 3" xfId="1541" xr:uid="{00000000-0005-0000-0000-000073010000}"/>
    <cellStyle name="20 % - Accent4 12" xfId="147" xr:uid="{00000000-0005-0000-0000-000074010000}"/>
    <cellStyle name="20 % - Accent4 13" xfId="148" xr:uid="{00000000-0005-0000-0000-000075010000}"/>
    <cellStyle name="20 % - Accent4 2" xfId="149" xr:uid="{00000000-0005-0000-0000-000076010000}"/>
    <cellStyle name="20 % - Accent4 2 10" xfId="150" xr:uid="{00000000-0005-0000-0000-000077010000}"/>
    <cellStyle name="20 % - Accent4 2 10 2" xfId="2244" xr:uid="{00000000-0005-0000-0000-000078010000}"/>
    <cellStyle name="20 % - Accent4 2 10 3" xfId="1542" xr:uid="{00000000-0005-0000-0000-000079010000}"/>
    <cellStyle name="20 % - Accent4 2 11" xfId="151" xr:uid="{00000000-0005-0000-0000-00007A010000}"/>
    <cellStyle name="20 % - Accent4 2 11 2" xfId="2245" xr:uid="{00000000-0005-0000-0000-00007B010000}"/>
    <cellStyle name="20 % - Accent4 2 11 3" xfId="1543" xr:uid="{00000000-0005-0000-0000-00007C010000}"/>
    <cellStyle name="20 % - Accent4 2 12" xfId="152" xr:uid="{00000000-0005-0000-0000-00007D010000}"/>
    <cellStyle name="20 % - Accent4 2 13" xfId="153" xr:uid="{00000000-0005-0000-0000-00007E010000}"/>
    <cellStyle name="20 % - Accent4 2 14" xfId="154" xr:uid="{00000000-0005-0000-0000-00007F010000}"/>
    <cellStyle name="20 % - Accent4 2 2" xfId="155" xr:uid="{00000000-0005-0000-0000-000080010000}"/>
    <cellStyle name="20 % - Accent4 2 2 2" xfId="156" xr:uid="{00000000-0005-0000-0000-000081010000}"/>
    <cellStyle name="20 % - Accent4 2 2 2 2" xfId="2247" xr:uid="{00000000-0005-0000-0000-000082010000}"/>
    <cellStyle name="20 % - Accent4 2 2 2 3" xfId="1545" xr:uid="{00000000-0005-0000-0000-000083010000}"/>
    <cellStyle name="20 % - Accent4 2 2 3" xfId="157" xr:uid="{00000000-0005-0000-0000-000084010000}"/>
    <cellStyle name="20 % - Accent4 2 2 3 2" xfId="2248" xr:uid="{00000000-0005-0000-0000-000085010000}"/>
    <cellStyle name="20 % - Accent4 2 2 3 3" xfId="1546" xr:uid="{00000000-0005-0000-0000-000086010000}"/>
    <cellStyle name="20 % - Accent4 2 2 4" xfId="158" xr:uid="{00000000-0005-0000-0000-000087010000}"/>
    <cellStyle name="20 % - Accent4 2 2 4 2" xfId="2249" xr:uid="{00000000-0005-0000-0000-000088010000}"/>
    <cellStyle name="20 % - Accent4 2 2 4 3" xfId="1547" xr:uid="{00000000-0005-0000-0000-000089010000}"/>
    <cellStyle name="20 % - Accent4 2 2 5" xfId="159" xr:uid="{00000000-0005-0000-0000-00008A010000}"/>
    <cellStyle name="20 % - Accent4 2 2 5 2" xfId="2250" xr:uid="{00000000-0005-0000-0000-00008B010000}"/>
    <cellStyle name="20 % - Accent4 2 2 5 3" xfId="1548" xr:uid="{00000000-0005-0000-0000-00008C010000}"/>
    <cellStyle name="20 % - Accent4 2 2 6" xfId="160" xr:uid="{00000000-0005-0000-0000-00008D010000}"/>
    <cellStyle name="20 % - Accent4 2 2 6 2" xfId="2251" xr:uid="{00000000-0005-0000-0000-00008E010000}"/>
    <cellStyle name="20 % - Accent4 2 2 6 3" xfId="1549" xr:uid="{00000000-0005-0000-0000-00008F010000}"/>
    <cellStyle name="20 % - Accent4 2 2 7" xfId="2246" xr:uid="{00000000-0005-0000-0000-000090010000}"/>
    <cellStyle name="20 % - Accent4 2 2 8" xfId="1544" xr:uid="{00000000-0005-0000-0000-000091010000}"/>
    <cellStyle name="20 % - Accent4 2 3" xfId="161" xr:uid="{00000000-0005-0000-0000-000092010000}"/>
    <cellStyle name="20 % - Accent4 2 4" xfId="162" xr:uid="{00000000-0005-0000-0000-000093010000}"/>
    <cellStyle name="20 % - Accent4 2 4 2" xfId="163" xr:uid="{00000000-0005-0000-0000-000094010000}"/>
    <cellStyle name="20 % - Accent4 2 4 2 2" xfId="2252" xr:uid="{00000000-0005-0000-0000-000095010000}"/>
    <cellStyle name="20 % - Accent4 2 4 2 3" xfId="1550" xr:uid="{00000000-0005-0000-0000-000096010000}"/>
    <cellStyle name="20 % - Accent4 2 5" xfId="164" xr:uid="{00000000-0005-0000-0000-000097010000}"/>
    <cellStyle name="20 % - Accent4 2 5 2" xfId="165" xr:uid="{00000000-0005-0000-0000-000098010000}"/>
    <cellStyle name="20 % - Accent4 2 5 2 2" xfId="2254" xr:uid="{00000000-0005-0000-0000-000099010000}"/>
    <cellStyle name="20 % - Accent4 2 5 2 3" xfId="1552" xr:uid="{00000000-0005-0000-0000-00009A010000}"/>
    <cellStyle name="20 % - Accent4 2 5 3" xfId="166" xr:uid="{00000000-0005-0000-0000-00009B010000}"/>
    <cellStyle name="20 % - Accent4 2 5 3 2" xfId="2255" xr:uid="{00000000-0005-0000-0000-00009C010000}"/>
    <cellStyle name="20 % - Accent4 2 5 3 3" xfId="1553" xr:uid="{00000000-0005-0000-0000-00009D010000}"/>
    <cellStyle name="20 % - Accent4 2 5 4" xfId="167" xr:uid="{00000000-0005-0000-0000-00009E010000}"/>
    <cellStyle name="20 % - Accent4 2 5 4 2" xfId="2256" xr:uid="{00000000-0005-0000-0000-00009F010000}"/>
    <cellStyle name="20 % - Accent4 2 5 4 3" xfId="1554" xr:uid="{00000000-0005-0000-0000-0000A0010000}"/>
    <cellStyle name="20 % - Accent4 2 5 5" xfId="168" xr:uid="{00000000-0005-0000-0000-0000A1010000}"/>
    <cellStyle name="20 % - Accent4 2 5 5 2" xfId="2257" xr:uid="{00000000-0005-0000-0000-0000A2010000}"/>
    <cellStyle name="20 % - Accent4 2 5 5 3" xfId="1555" xr:uid="{00000000-0005-0000-0000-0000A3010000}"/>
    <cellStyle name="20 % - Accent4 2 5 6" xfId="169" xr:uid="{00000000-0005-0000-0000-0000A4010000}"/>
    <cellStyle name="20 % - Accent4 2 5 6 2" xfId="2258" xr:uid="{00000000-0005-0000-0000-0000A5010000}"/>
    <cellStyle name="20 % - Accent4 2 5 6 3" xfId="1556" xr:uid="{00000000-0005-0000-0000-0000A6010000}"/>
    <cellStyle name="20 % - Accent4 2 5 7" xfId="2253" xr:uid="{00000000-0005-0000-0000-0000A7010000}"/>
    <cellStyle name="20 % - Accent4 2 5 8" xfId="1551" xr:uid="{00000000-0005-0000-0000-0000A8010000}"/>
    <cellStyle name="20 % - Accent4 2 6" xfId="170" xr:uid="{00000000-0005-0000-0000-0000A9010000}"/>
    <cellStyle name="20 % - Accent4 2 6 2" xfId="2259" xr:uid="{00000000-0005-0000-0000-0000AA010000}"/>
    <cellStyle name="20 % - Accent4 2 6 3" xfId="1557" xr:uid="{00000000-0005-0000-0000-0000AB010000}"/>
    <cellStyle name="20 % - Accent4 2 7" xfId="171" xr:uid="{00000000-0005-0000-0000-0000AC010000}"/>
    <cellStyle name="20 % - Accent4 2 7 2" xfId="2260" xr:uid="{00000000-0005-0000-0000-0000AD010000}"/>
    <cellStyle name="20 % - Accent4 2 7 3" xfId="1558" xr:uid="{00000000-0005-0000-0000-0000AE010000}"/>
    <cellStyle name="20 % - Accent4 2 8" xfId="172" xr:uid="{00000000-0005-0000-0000-0000AF010000}"/>
    <cellStyle name="20 % - Accent4 2 8 2" xfId="2261" xr:uid="{00000000-0005-0000-0000-0000B0010000}"/>
    <cellStyle name="20 % - Accent4 2 8 3" xfId="1559" xr:uid="{00000000-0005-0000-0000-0000B1010000}"/>
    <cellStyle name="20 % - Accent4 2 9" xfId="173" xr:uid="{00000000-0005-0000-0000-0000B2010000}"/>
    <cellStyle name="20 % - Accent4 2 9 2" xfId="2262" xr:uid="{00000000-0005-0000-0000-0000B3010000}"/>
    <cellStyle name="20 % - Accent4 2 9 3" xfId="1560" xr:uid="{00000000-0005-0000-0000-0000B4010000}"/>
    <cellStyle name="20 % - Accent4 2_20180507-BPEMS tableau de suivi ETP AVRIL test V2" xfId="174" xr:uid="{00000000-0005-0000-0000-0000B5010000}"/>
    <cellStyle name="20 % - Accent4 3" xfId="175" xr:uid="{00000000-0005-0000-0000-0000B6010000}"/>
    <cellStyle name="20 % - Accent4 3 2" xfId="176" xr:uid="{00000000-0005-0000-0000-0000B7010000}"/>
    <cellStyle name="20 % - Accent4 3 2 2" xfId="2264" xr:uid="{00000000-0005-0000-0000-0000B8010000}"/>
    <cellStyle name="20 % - Accent4 3 2 3" xfId="1562" xr:uid="{00000000-0005-0000-0000-0000B9010000}"/>
    <cellStyle name="20 % - Accent4 3 3" xfId="177" xr:uid="{00000000-0005-0000-0000-0000BA010000}"/>
    <cellStyle name="20 % - Accent4 3 3 2" xfId="2265" xr:uid="{00000000-0005-0000-0000-0000BB010000}"/>
    <cellStyle name="20 % - Accent4 3 3 3" xfId="1563" xr:uid="{00000000-0005-0000-0000-0000BC010000}"/>
    <cellStyle name="20 % - Accent4 3 4" xfId="178" xr:uid="{00000000-0005-0000-0000-0000BD010000}"/>
    <cellStyle name="20 % - Accent4 3 4 2" xfId="2266" xr:uid="{00000000-0005-0000-0000-0000BE010000}"/>
    <cellStyle name="20 % - Accent4 3 4 3" xfId="1564" xr:uid="{00000000-0005-0000-0000-0000BF010000}"/>
    <cellStyle name="20 % - Accent4 3 5" xfId="179" xr:uid="{00000000-0005-0000-0000-0000C0010000}"/>
    <cellStyle name="20 % - Accent4 3 5 2" xfId="2267" xr:uid="{00000000-0005-0000-0000-0000C1010000}"/>
    <cellStyle name="20 % - Accent4 3 5 3" xfId="1565" xr:uid="{00000000-0005-0000-0000-0000C2010000}"/>
    <cellStyle name="20 % - Accent4 3 6" xfId="180" xr:uid="{00000000-0005-0000-0000-0000C3010000}"/>
    <cellStyle name="20 % - Accent4 3 6 2" xfId="2268" xr:uid="{00000000-0005-0000-0000-0000C4010000}"/>
    <cellStyle name="20 % - Accent4 3 6 3" xfId="1566" xr:uid="{00000000-0005-0000-0000-0000C5010000}"/>
    <cellStyle name="20 % - Accent4 3 7" xfId="2263" xr:uid="{00000000-0005-0000-0000-0000C6010000}"/>
    <cellStyle name="20 % - Accent4 3 8" xfId="1561" xr:uid="{00000000-0005-0000-0000-0000C7010000}"/>
    <cellStyle name="20 % - Accent4 3_20180507-BPEMS tableau de suivi ETP AVRIL test V2" xfId="181" xr:uid="{00000000-0005-0000-0000-0000C8010000}"/>
    <cellStyle name="20 % - Accent4 4" xfId="182" xr:uid="{00000000-0005-0000-0000-0000C9010000}"/>
    <cellStyle name="20 % - Accent4 4 2" xfId="183" xr:uid="{00000000-0005-0000-0000-0000CA010000}"/>
    <cellStyle name="20 % - Accent4 4 2 2" xfId="2270" xr:uid="{00000000-0005-0000-0000-0000CB010000}"/>
    <cellStyle name="20 % - Accent4 4 2 3" xfId="1568" xr:uid="{00000000-0005-0000-0000-0000CC010000}"/>
    <cellStyle name="20 % - Accent4 4 3" xfId="184" xr:uid="{00000000-0005-0000-0000-0000CD010000}"/>
    <cellStyle name="20 % - Accent4 4 3 2" xfId="2271" xr:uid="{00000000-0005-0000-0000-0000CE010000}"/>
    <cellStyle name="20 % - Accent4 4 3 3" xfId="1569" xr:uid="{00000000-0005-0000-0000-0000CF010000}"/>
    <cellStyle name="20 % - Accent4 4 4" xfId="185" xr:uid="{00000000-0005-0000-0000-0000D0010000}"/>
    <cellStyle name="20 % - Accent4 4 4 2" xfId="2272" xr:uid="{00000000-0005-0000-0000-0000D1010000}"/>
    <cellStyle name="20 % - Accent4 4 4 3" xfId="1570" xr:uid="{00000000-0005-0000-0000-0000D2010000}"/>
    <cellStyle name="20 % - Accent4 4 5" xfId="186" xr:uid="{00000000-0005-0000-0000-0000D3010000}"/>
    <cellStyle name="20 % - Accent4 4 5 2" xfId="2273" xr:uid="{00000000-0005-0000-0000-0000D4010000}"/>
    <cellStyle name="20 % - Accent4 4 5 3" xfId="1571" xr:uid="{00000000-0005-0000-0000-0000D5010000}"/>
    <cellStyle name="20 % - Accent4 4 6" xfId="187" xr:uid="{00000000-0005-0000-0000-0000D6010000}"/>
    <cellStyle name="20 % - Accent4 4 6 2" xfId="2274" xr:uid="{00000000-0005-0000-0000-0000D7010000}"/>
    <cellStyle name="20 % - Accent4 4 6 3" xfId="1572" xr:uid="{00000000-0005-0000-0000-0000D8010000}"/>
    <cellStyle name="20 % - Accent4 4 7" xfId="2269" xr:uid="{00000000-0005-0000-0000-0000D9010000}"/>
    <cellStyle name="20 % - Accent4 4 8" xfId="1567" xr:uid="{00000000-0005-0000-0000-0000DA010000}"/>
    <cellStyle name="20 % - Accent4 4_20180507-BPEMS tableau de suivi ETP AVRIL test V2" xfId="188" xr:uid="{00000000-0005-0000-0000-0000DB010000}"/>
    <cellStyle name="20 % - Accent4 5" xfId="189" xr:uid="{00000000-0005-0000-0000-0000DC010000}"/>
    <cellStyle name="20 % - Accent4 6" xfId="190" xr:uid="{00000000-0005-0000-0000-0000DD010000}"/>
    <cellStyle name="20 % - Accent4 6 2" xfId="2275" xr:uid="{00000000-0005-0000-0000-0000DE010000}"/>
    <cellStyle name="20 % - Accent4 6 3" xfId="1573" xr:uid="{00000000-0005-0000-0000-0000DF010000}"/>
    <cellStyle name="20 % - Accent4 7" xfId="191" xr:uid="{00000000-0005-0000-0000-0000E0010000}"/>
    <cellStyle name="20 % - Accent4 7 2" xfId="2276" xr:uid="{00000000-0005-0000-0000-0000E1010000}"/>
    <cellStyle name="20 % - Accent4 7 3" xfId="1574" xr:uid="{00000000-0005-0000-0000-0000E2010000}"/>
    <cellStyle name="20 % - Accent4 8" xfId="192" xr:uid="{00000000-0005-0000-0000-0000E3010000}"/>
    <cellStyle name="20 % - Accent4 8 2" xfId="2277" xr:uid="{00000000-0005-0000-0000-0000E4010000}"/>
    <cellStyle name="20 % - Accent4 8 3" xfId="1575" xr:uid="{00000000-0005-0000-0000-0000E5010000}"/>
    <cellStyle name="20 % - Accent4 9" xfId="193" xr:uid="{00000000-0005-0000-0000-0000E6010000}"/>
    <cellStyle name="20 % - Accent4 9 2" xfId="2278" xr:uid="{00000000-0005-0000-0000-0000E7010000}"/>
    <cellStyle name="20 % - Accent4 9 3" xfId="1576" xr:uid="{00000000-0005-0000-0000-0000E8010000}"/>
    <cellStyle name="20 % - Accent5 10" xfId="194" xr:uid="{00000000-0005-0000-0000-0000E9010000}"/>
    <cellStyle name="20 % - Accent5 10 2" xfId="2279" xr:uid="{00000000-0005-0000-0000-0000EA010000}"/>
    <cellStyle name="20 % - Accent5 10 3" xfId="1577" xr:uid="{00000000-0005-0000-0000-0000EB010000}"/>
    <cellStyle name="20 % - Accent5 11" xfId="195" xr:uid="{00000000-0005-0000-0000-0000EC010000}"/>
    <cellStyle name="20 % - Accent5 11 2" xfId="2280" xr:uid="{00000000-0005-0000-0000-0000ED010000}"/>
    <cellStyle name="20 % - Accent5 11 3" xfId="1578" xr:uid="{00000000-0005-0000-0000-0000EE010000}"/>
    <cellStyle name="20 % - Accent5 12" xfId="196" xr:uid="{00000000-0005-0000-0000-0000EF010000}"/>
    <cellStyle name="20 % - Accent5 2" xfId="197" xr:uid="{00000000-0005-0000-0000-0000F0010000}"/>
    <cellStyle name="20 % - Accent5 2 10" xfId="198" xr:uid="{00000000-0005-0000-0000-0000F1010000}"/>
    <cellStyle name="20 % - Accent5 2 10 2" xfId="2281" xr:uid="{00000000-0005-0000-0000-0000F2010000}"/>
    <cellStyle name="20 % - Accent5 2 10 3" xfId="1579" xr:uid="{00000000-0005-0000-0000-0000F3010000}"/>
    <cellStyle name="20 % - Accent5 2 11" xfId="199" xr:uid="{00000000-0005-0000-0000-0000F4010000}"/>
    <cellStyle name="20 % - Accent5 2 11 2" xfId="2282" xr:uid="{00000000-0005-0000-0000-0000F5010000}"/>
    <cellStyle name="20 % - Accent5 2 11 3" xfId="1580" xr:uid="{00000000-0005-0000-0000-0000F6010000}"/>
    <cellStyle name="20 % - Accent5 2 12" xfId="200" xr:uid="{00000000-0005-0000-0000-0000F7010000}"/>
    <cellStyle name="20 % - Accent5 2 2" xfId="201" xr:uid="{00000000-0005-0000-0000-0000F8010000}"/>
    <cellStyle name="20 % - Accent5 2 2 2" xfId="202" xr:uid="{00000000-0005-0000-0000-0000F9010000}"/>
    <cellStyle name="20 % - Accent5 2 2 2 2" xfId="2284" xr:uid="{00000000-0005-0000-0000-0000FA010000}"/>
    <cellStyle name="20 % - Accent5 2 2 2 3" xfId="1582" xr:uid="{00000000-0005-0000-0000-0000FB010000}"/>
    <cellStyle name="20 % - Accent5 2 2 3" xfId="203" xr:uid="{00000000-0005-0000-0000-0000FC010000}"/>
    <cellStyle name="20 % - Accent5 2 2 3 2" xfId="2285" xr:uid="{00000000-0005-0000-0000-0000FD010000}"/>
    <cellStyle name="20 % - Accent5 2 2 3 3" xfId="1583" xr:uid="{00000000-0005-0000-0000-0000FE010000}"/>
    <cellStyle name="20 % - Accent5 2 2 4" xfId="204" xr:uid="{00000000-0005-0000-0000-0000FF010000}"/>
    <cellStyle name="20 % - Accent5 2 2 4 2" xfId="2286" xr:uid="{00000000-0005-0000-0000-000000020000}"/>
    <cellStyle name="20 % - Accent5 2 2 4 3" xfId="1584" xr:uid="{00000000-0005-0000-0000-000001020000}"/>
    <cellStyle name="20 % - Accent5 2 2 5" xfId="205" xr:uid="{00000000-0005-0000-0000-000002020000}"/>
    <cellStyle name="20 % - Accent5 2 2 5 2" xfId="2287" xr:uid="{00000000-0005-0000-0000-000003020000}"/>
    <cellStyle name="20 % - Accent5 2 2 5 3" xfId="1585" xr:uid="{00000000-0005-0000-0000-000004020000}"/>
    <cellStyle name="20 % - Accent5 2 2 6" xfId="206" xr:uid="{00000000-0005-0000-0000-000005020000}"/>
    <cellStyle name="20 % - Accent5 2 2 6 2" xfId="2288" xr:uid="{00000000-0005-0000-0000-000006020000}"/>
    <cellStyle name="20 % - Accent5 2 2 6 3" xfId="1586" xr:uid="{00000000-0005-0000-0000-000007020000}"/>
    <cellStyle name="20 % - Accent5 2 2 7" xfId="2283" xr:uid="{00000000-0005-0000-0000-000008020000}"/>
    <cellStyle name="20 % - Accent5 2 2 8" xfId="1581" xr:uid="{00000000-0005-0000-0000-000009020000}"/>
    <cellStyle name="20 % - Accent5 2 3" xfId="207" xr:uid="{00000000-0005-0000-0000-00000A020000}"/>
    <cellStyle name="20 % - Accent5 2 4" xfId="208" xr:uid="{00000000-0005-0000-0000-00000B020000}"/>
    <cellStyle name="20 % - Accent5 2 4 2" xfId="209" xr:uid="{00000000-0005-0000-0000-00000C020000}"/>
    <cellStyle name="20 % - Accent5 2 4 2 2" xfId="2289" xr:uid="{00000000-0005-0000-0000-00000D020000}"/>
    <cellStyle name="20 % - Accent5 2 4 2 3" xfId="1587" xr:uid="{00000000-0005-0000-0000-00000E020000}"/>
    <cellStyle name="20 % - Accent5 2 5" xfId="210" xr:uid="{00000000-0005-0000-0000-00000F020000}"/>
    <cellStyle name="20 % - Accent5 2 5 2" xfId="211" xr:uid="{00000000-0005-0000-0000-000010020000}"/>
    <cellStyle name="20 % - Accent5 2 5 2 2" xfId="2291" xr:uid="{00000000-0005-0000-0000-000011020000}"/>
    <cellStyle name="20 % - Accent5 2 5 2 3" xfId="1589" xr:uid="{00000000-0005-0000-0000-000012020000}"/>
    <cellStyle name="20 % - Accent5 2 5 3" xfId="212" xr:uid="{00000000-0005-0000-0000-000013020000}"/>
    <cellStyle name="20 % - Accent5 2 5 3 2" xfId="2292" xr:uid="{00000000-0005-0000-0000-000014020000}"/>
    <cellStyle name="20 % - Accent5 2 5 3 3" xfId="1590" xr:uid="{00000000-0005-0000-0000-000015020000}"/>
    <cellStyle name="20 % - Accent5 2 5 4" xfId="213" xr:uid="{00000000-0005-0000-0000-000016020000}"/>
    <cellStyle name="20 % - Accent5 2 5 4 2" xfId="2293" xr:uid="{00000000-0005-0000-0000-000017020000}"/>
    <cellStyle name="20 % - Accent5 2 5 4 3" xfId="1591" xr:uid="{00000000-0005-0000-0000-000018020000}"/>
    <cellStyle name="20 % - Accent5 2 5 5" xfId="214" xr:uid="{00000000-0005-0000-0000-000019020000}"/>
    <cellStyle name="20 % - Accent5 2 5 5 2" xfId="2294" xr:uid="{00000000-0005-0000-0000-00001A020000}"/>
    <cellStyle name="20 % - Accent5 2 5 5 3" xfId="1592" xr:uid="{00000000-0005-0000-0000-00001B020000}"/>
    <cellStyle name="20 % - Accent5 2 5 6" xfId="215" xr:uid="{00000000-0005-0000-0000-00001C020000}"/>
    <cellStyle name="20 % - Accent5 2 5 6 2" xfId="2295" xr:uid="{00000000-0005-0000-0000-00001D020000}"/>
    <cellStyle name="20 % - Accent5 2 5 6 3" xfId="1593" xr:uid="{00000000-0005-0000-0000-00001E020000}"/>
    <cellStyle name="20 % - Accent5 2 5 7" xfId="2290" xr:uid="{00000000-0005-0000-0000-00001F020000}"/>
    <cellStyle name="20 % - Accent5 2 5 8" xfId="1588" xr:uid="{00000000-0005-0000-0000-000020020000}"/>
    <cellStyle name="20 % - Accent5 2 6" xfId="216" xr:uid="{00000000-0005-0000-0000-000021020000}"/>
    <cellStyle name="20 % - Accent5 2 6 2" xfId="2296" xr:uid="{00000000-0005-0000-0000-000022020000}"/>
    <cellStyle name="20 % - Accent5 2 6 3" xfId="1594" xr:uid="{00000000-0005-0000-0000-000023020000}"/>
    <cellStyle name="20 % - Accent5 2 7" xfId="217" xr:uid="{00000000-0005-0000-0000-000024020000}"/>
    <cellStyle name="20 % - Accent5 2 7 2" xfId="2297" xr:uid="{00000000-0005-0000-0000-000025020000}"/>
    <cellStyle name="20 % - Accent5 2 7 3" xfId="1595" xr:uid="{00000000-0005-0000-0000-000026020000}"/>
    <cellStyle name="20 % - Accent5 2 8" xfId="218" xr:uid="{00000000-0005-0000-0000-000027020000}"/>
    <cellStyle name="20 % - Accent5 2 8 2" xfId="2298" xr:uid="{00000000-0005-0000-0000-000028020000}"/>
    <cellStyle name="20 % - Accent5 2 8 3" xfId="1596" xr:uid="{00000000-0005-0000-0000-000029020000}"/>
    <cellStyle name="20 % - Accent5 2 9" xfId="219" xr:uid="{00000000-0005-0000-0000-00002A020000}"/>
    <cellStyle name="20 % - Accent5 2 9 2" xfId="2299" xr:uid="{00000000-0005-0000-0000-00002B020000}"/>
    <cellStyle name="20 % - Accent5 2 9 3" xfId="1597" xr:uid="{00000000-0005-0000-0000-00002C020000}"/>
    <cellStyle name="20 % - Accent5 2_20180507-BPEMS tableau de suivi ETP AVRIL test V2" xfId="220" xr:uid="{00000000-0005-0000-0000-00002D020000}"/>
    <cellStyle name="20 % - Accent5 3" xfId="221" xr:uid="{00000000-0005-0000-0000-00002E020000}"/>
    <cellStyle name="20 % - Accent5 3 2" xfId="222" xr:uid="{00000000-0005-0000-0000-00002F020000}"/>
    <cellStyle name="20 % - Accent5 3 2 2" xfId="2301" xr:uid="{00000000-0005-0000-0000-000030020000}"/>
    <cellStyle name="20 % - Accent5 3 2 3" xfId="1599" xr:uid="{00000000-0005-0000-0000-000031020000}"/>
    <cellStyle name="20 % - Accent5 3 3" xfId="223" xr:uid="{00000000-0005-0000-0000-000032020000}"/>
    <cellStyle name="20 % - Accent5 3 3 2" xfId="2302" xr:uid="{00000000-0005-0000-0000-000033020000}"/>
    <cellStyle name="20 % - Accent5 3 3 3" xfId="1600" xr:uid="{00000000-0005-0000-0000-000034020000}"/>
    <cellStyle name="20 % - Accent5 3 4" xfId="224" xr:uid="{00000000-0005-0000-0000-000035020000}"/>
    <cellStyle name="20 % - Accent5 3 4 2" xfId="2303" xr:uid="{00000000-0005-0000-0000-000036020000}"/>
    <cellStyle name="20 % - Accent5 3 4 3" xfId="1601" xr:uid="{00000000-0005-0000-0000-000037020000}"/>
    <cellStyle name="20 % - Accent5 3 5" xfId="225" xr:uid="{00000000-0005-0000-0000-000038020000}"/>
    <cellStyle name="20 % - Accent5 3 5 2" xfId="2304" xr:uid="{00000000-0005-0000-0000-000039020000}"/>
    <cellStyle name="20 % - Accent5 3 5 3" xfId="1602" xr:uid="{00000000-0005-0000-0000-00003A020000}"/>
    <cellStyle name="20 % - Accent5 3 6" xfId="226" xr:uid="{00000000-0005-0000-0000-00003B020000}"/>
    <cellStyle name="20 % - Accent5 3 6 2" xfId="2305" xr:uid="{00000000-0005-0000-0000-00003C020000}"/>
    <cellStyle name="20 % - Accent5 3 6 3" xfId="1603" xr:uid="{00000000-0005-0000-0000-00003D020000}"/>
    <cellStyle name="20 % - Accent5 3 7" xfId="2300" xr:uid="{00000000-0005-0000-0000-00003E020000}"/>
    <cellStyle name="20 % - Accent5 3 8" xfId="1598" xr:uid="{00000000-0005-0000-0000-00003F020000}"/>
    <cellStyle name="20 % - Accent5 3_20180507-BPEMS tableau de suivi ETP AVRIL test V2" xfId="227" xr:uid="{00000000-0005-0000-0000-000040020000}"/>
    <cellStyle name="20 % - Accent5 4" xfId="228" xr:uid="{00000000-0005-0000-0000-000041020000}"/>
    <cellStyle name="20 % - Accent5 4 2" xfId="229" xr:uid="{00000000-0005-0000-0000-000042020000}"/>
    <cellStyle name="20 % - Accent5 4 2 2" xfId="2307" xr:uid="{00000000-0005-0000-0000-000043020000}"/>
    <cellStyle name="20 % - Accent5 4 2 3" xfId="1605" xr:uid="{00000000-0005-0000-0000-000044020000}"/>
    <cellStyle name="20 % - Accent5 4 3" xfId="230" xr:uid="{00000000-0005-0000-0000-000045020000}"/>
    <cellStyle name="20 % - Accent5 4 3 2" xfId="2308" xr:uid="{00000000-0005-0000-0000-000046020000}"/>
    <cellStyle name="20 % - Accent5 4 3 3" xfId="1606" xr:uid="{00000000-0005-0000-0000-000047020000}"/>
    <cellStyle name="20 % - Accent5 4 4" xfId="231" xr:uid="{00000000-0005-0000-0000-000048020000}"/>
    <cellStyle name="20 % - Accent5 4 4 2" xfId="2309" xr:uid="{00000000-0005-0000-0000-000049020000}"/>
    <cellStyle name="20 % - Accent5 4 4 3" xfId="1607" xr:uid="{00000000-0005-0000-0000-00004A020000}"/>
    <cellStyle name="20 % - Accent5 4 5" xfId="232" xr:uid="{00000000-0005-0000-0000-00004B020000}"/>
    <cellStyle name="20 % - Accent5 4 5 2" xfId="2310" xr:uid="{00000000-0005-0000-0000-00004C020000}"/>
    <cellStyle name="20 % - Accent5 4 5 3" xfId="1608" xr:uid="{00000000-0005-0000-0000-00004D020000}"/>
    <cellStyle name="20 % - Accent5 4 6" xfId="233" xr:uid="{00000000-0005-0000-0000-00004E020000}"/>
    <cellStyle name="20 % - Accent5 4 6 2" xfId="2311" xr:uid="{00000000-0005-0000-0000-00004F020000}"/>
    <cellStyle name="20 % - Accent5 4 6 3" xfId="1609" xr:uid="{00000000-0005-0000-0000-000050020000}"/>
    <cellStyle name="20 % - Accent5 4 7" xfId="2306" xr:uid="{00000000-0005-0000-0000-000051020000}"/>
    <cellStyle name="20 % - Accent5 4 8" xfId="1604" xr:uid="{00000000-0005-0000-0000-000052020000}"/>
    <cellStyle name="20 % - Accent5 4_20180507-BPEMS tableau de suivi ETP AVRIL test V2" xfId="234" xr:uid="{00000000-0005-0000-0000-000053020000}"/>
    <cellStyle name="20 % - Accent5 5" xfId="235" xr:uid="{00000000-0005-0000-0000-000054020000}"/>
    <cellStyle name="20 % - Accent5 6" xfId="236" xr:uid="{00000000-0005-0000-0000-000055020000}"/>
    <cellStyle name="20 % - Accent5 6 2" xfId="2312" xr:uid="{00000000-0005-0000-0000-000056020000}"/>
    <cellStyle name="20 % - Accent5 6 3" xfId="1610" xr:uid="{00000000-0005-0000-0000-000057020000}"/>
    <cellStyle name="20 % - Accent5 7" xfId="237" xr:uid="{00000000-0005-0000-0000-000058020000}"/>
    <cellStyle name="20 % - Accent5 7 2" xfId="2313" xr:uid="{00000000-0005-0000-0000-000059020000}"/>
    <cellStyle name="20 % - Accent5 7 3" xfId="1611" xr:uid="{00000000-0005-0000-0000-00005A020000}"/>
    <cellStyle name="20 % - Accent5 8" xfId="238" xr:uid="{00000000-0005-0000-0000-00005B020000}"/>
    <cellStyle name="20 % - Accent5 8 2" xfId="2314" xr:uid="{00000000-0005-0000-0000-00005C020000}"/>
    <cellStyle name="20 % - Accent5 8 3" xfId="1612" xr:uid="{00000000-0005-0000-0000-00005D020000}"/>
    <cellStyle name="20 % - Accent5 9" xfId="239" xr:uid="{00000000-0005-0000-0000-00005E020000}"/>
    <cellStyle name="20 % - Accent5 9 2" xfId="2315" xr:uid="{00000000-0005-0000-0000-00005F020000}"/>
    <cellStyle name="20 % - Accent5 9 3" xfId="1613" xr:uid="{00000000-0005-0000-0000-000060020000}"/>
    <cellStyle name="20 % - Accent6 10" xfId="240" xr:uid="{00000000-0005-0000-0000-000061020000}"/>
    <cellStyle name="20 % - Accent6 10 2" xfId="2316" xr:uid="{00000000-0005-0000-0000-000062020000}"/>
    <cellStyle name="20 % - Accent6 10 3" xfId="1614" xr:uid="{00000000-0005-0000-0000-000063020000}"/>
    <cellStyle name="20 % - Accent6 11" xfId="241" xr:uid="{00000000-0005-0000-0000-000064020000}"/>
    <cellStyle name="20 % - Accent6 11 2" xfId="2317" xr:uid="{00000000-0005-0000-0000-000065020000}"/>
    <cellStyle name="20 % - Accent6 11 3" xfId="1615" xr:uid="{00000000-0005-0000-0000-000066020000}"/>
    <cellStyle name="20 % - Accent6 12" xfId="242" xr:uid="{00000000-0005-0000-0000-000067020000}"/>
    <cellStyle name="20 % - Accent6 2" xfId="243" xr:uid="{00000000-0005-0000-0000-000068020000}"/>
    <cellStyle name="20 % - Accent6 2 10" xfId="244" xr:uid="{00000000-0005-0000-0000-000069020000}"/>
    <cellStyle name="20 % - Accent6 2 10 2" xfId="2318" xr:uid="{00000000-0005-0000-0000-00006A020000}"/>
    <cellStyle name="20 % - Accent6 2 10 3" xfId="1616" xr:uid="{00000000-0005-0000-0000-00006B020000}"/>
    <cellStyle name="20 % - Accent6 2 11" xfId="245" xr:uid="{00000000-0005-0000-0000-00006C020000}"/>
    <cellStyle name="20 % - Accent6 2 11 2" xfId="2319" xr:uid="{00000000-0005-0000-0000-00006D020000}"/>
    <cellStyle name="20 % - Accent6 2 11 3" xfId="1617" xr:uid="{00000000-0005-0000-0000-00006E020000}"/>
    <cellStyle name="20 % - Accent6 2 12" xfId="246" xr:uid="{00000000-0005-0000-0000-00006F020000}"/>
    <cellStyle name="20 % - Accent6 2 2" xfId="247" xr:uid="{00000000-0005-0000-0000-000070020000}"/>
    <cellStyle name="20 % - Accent6 2 2 2" xfId="248" xr:uid="{00000000-0005-0000-0000-000071020000}"/>
    <cellStyle name="20 % - Accent6 2 2 2 2" xfId="2321" xr:uid="{00000000-0005-0000-0000-000072020000}"/>
    <cellStyle name="20 % - Accent6 2 2 2 3" xfId="1619" xr:uid="{00000000-0005-0000-0000-000073020000}"/>
    <cellStyle name="20 % - Accent6 2 2 3" xfId="249" xr:uid="{00000000-0005-0000-0000-000074020000}"/>
    <cellStyle name="20 % - Accent6 2 2 3 2" xfId="2322" xr:uid="{00000000-0005-0000-0000-000075020000}"/>
    <cellStyle name="20 % - Accent6 2 2 3 3" xfId="1620" xr:uid="{00000000-0005-0000-0000-000076020000}"/>
    <cellStyle name="20 % - Accent6 2 2 4" xfId="250" xr:uid="{00000000-0005-0000-0000-000077020000}"/>
    <cellStyle name="20 % - Accent6 2 2 4 2" xfId="2323" xr:uid="{00000000-0005-0000-0000-000078020000}"/>
    <cellStyle name="20 % - Accent6 2 2 4 3" xfId="1621" xr:uid="{00000000-0005-0000-0000-000079020000}"/>
    <cellStyle name="20 % - Accent6 2 2 5" xfId="251" xr:uid="{00000000-0005-0000-0000-00007A020000}"/>
    <cellStyle name="20 % - Accent6 2 2 5 2" xfId="2324" xr:uid="{00000000-0005-0000-0000-00007B020000}"/>
    <cellStyle name="20 % - Accent6 2 2 5 3" xfId="1622" xr:uid="{00000000-0005-0000-0000-00007C020000}"/>
    <cellStyle name="20 % - Accent6 2 2 6" xfId="252" xr:uid="{00000000-0005-0000-0000-00007D020000}"/>
    <cellStyle name="20 % - Accent6 2 2 6 2" xfId="2325" xr:uid="{00000000-0005-0000-0000-00007E020000}"/>
    <cellStyle name="20 % - Accent6 2 2 6 3" xfId="1623" xr:uid="{00000000-0005-0000-0000-00007F020000}"/>
    <cellStyle name="20 % - Accent6 2 2 7" xfId="2320" xr:uid="{00000000-0005-0000-0000-000080020000}"/>
    <cellStyle name="20 % - Accent6 2 2 8" xfId="1618" xr:uid="{00000000-0005-0000-0000-000081020000}"/>
    <cellStyle name="20 % - Accent6 2 3" xfId="253" xr:uid="{00000000-0005-0000-0000-000082020000}"/>
    <cellStyle name="20 % - Accent6 2 4" xfId="254" xr:uid="{00000000-0005-0000-0000-000083020000}"/>
    <cellStyle name="20 % - Accent6 2 4 2" xfId="255" xr:uid="{00000000-0005-0000-0000-000084020000}"/>
    <cellStyle name="20 % - Accent6 2 4 2 2" xfId="2326" xr:uid="{00000000-0005-0000-0000-000085020000}"/>
    <cellStyle name="20 % - Accent6 2 4 2 3" xfId="1624" xr:uid="{00000000-0005-0000-0000-000086020000}"/>
    <cellStyle name="20 % - Accent6 2 5" xfId="256" xr:uid="{00000000-0005-0000-0000-000087020000}"/>
    <cellStyle name="20 % - Accent6 2 5 2" xfId="257" xr:uid="{00000000-0005-0000-0000-000088020000}"/>
    <cellStyle name="20 % - Accent6 2 5 2 2" xfId="2328" xr:uid="{00000000-0005-0000-0000-000089020000}"/>
    <cellStyle name="20 % - Accent6 2 5 2 3" xfId="1626" xr:uid="{00000000-0005-0000-0000-00008A020000}"/>
    <cellStyle name="20 % - Accent6 2 5 3" xfId="258" xr:uid="{00000000-0005-0000-0000-00008B020000}"/>
    <cellStyle name="20 % - Accent6 2 5 3 2" xfId="2329" xr:uid="{00000000-0005-0000-0000-00008C020000}"/>
    <cellStyle name="20 % - Accent6 2 5 3 3" xfId="1627" xr:uid="{00000000-0005-0000-0000-00008D020000}"/>
    <cellStyle name="20 % - Accent6 2 5 4" xfId="259" xr:uid="{00000000-0005-0000-0000-00008E020000}"/>
    <cellStyle name="20 % - Accent6 2 5 4 2" xfId="2330" xr:uid="{00000000-0005-0000-0000-00008F020000}"/>
    <cellStyle name="20 % - Accent6 2 5 4 3" xfId="1628" xr:uid="{00000000-0005-0000-0000-000090020000}"/>
    <cellStyle name="20 % - Accent6 2 5 5" xfId="260" xr:uid="{00000000-0005-0000-0000-000091020000}"/>
    <cellStyle name="20 % - Accent6 2 5 5 2" xfId="2331" xr:uid="{00000000-0005-0000-0000-000092020000}"/>
    <cellStyle name="20 % - Accent6 2 5 5 3" xfId="1629" xr:uid="{00000000-0005-0000-0000-000093020000}"/>
    <cellStyle name="20 % - Accent6 2 5 6" xfId="261" xr:uid="{00000000-0005-0000-0000-000094020000}"/>
    <cellStyle name="20 % - Accent6 2 5 6 2" xfId="2332" xr:uid="{00000000-0005-0000-0000-000095020000}"/>
    <cellStyle name="20 % - Accent6 2 5 6 3" xfId="1630" xr:uid="{00000000-0005-0000-0000-000096020000}"/>
    <cellStyle name="20 % - Accent6 2 5 7" xfId="2327" xr:uid="{00000000-0005-0000-0000-000097020000}"/>
    <cellStyle name="20 % - Accent6 2 5 8" xfId="1625" xr:uid="{00000000-0005-0000-0000-000098020000}"/>
    <cellStyle name="20 % - Accent6 2 6" xfId="262" xr:uid="{00000000-0005-0000-0000-000099020000}"/>
    <cellStyle name="20 % - Accent6 2 6 2" xfId="2333" xr:uid="{00000000-0005-0000-0000-00009A020000}"/>
    <cellStyle name="20 % - Accent6 2 6 3" xfId="1631" xr:uid="{00000000-0005-0000-0000-00009B020000}"/>
    <cellStyle name="20 % - Accent6 2 7" xfId="263" xr:uid="{00000000-0005-0000-0000-00009C020000}"/>
    <cellStyle name="20 % - Accent6 2 7 2" xfId="2334" xr:uid="{00000000-0005-0000-0000-00009D020000}"/>
    <cellStyle name="20 % - Accent6 2 7 3" xfId="1632" xr:uid="{00000000-0005-0000-0000-00009E020000}"/>
    <cellStyle name="20 % - Accent6 2 8" xfId="264" xr:uid="{00000000-0005-0000-0000-00009F020000}"/>
    <cellStyle name="20 % - Accent6 2 8 2" xfId="2335" xr:uid="{00000000-0005-0000-0000-0000A0020000}"/>
    <cellStyle name="20 % - Accent6 2 8 3" xfId="1633" xr:uid="{00000000-0005-0000-0000-0000A1020000}"/>
    <cellStyle name="20 % - Accent6 2 9" xfId="265" xr:uid="{00000000-0005-0000-0000-0000A2020000}"/>
    <cellStyle name="20 % - Accent6 2 9 2" xfId="2336" xr:uid="{00000000-0005-0000-0000-0000A3020000}"/>
    <cellStyle name="20 % - Accent6 2 9 3" xfId="1634" xr:uid="{00000000-0005-0000-0000-0000A4020000}"/>
    <cellStyle name="20 % - Accent6 2_20180507-BPEMS tableau de suivi ETP AVRIL test V2" xfId="266" xr:uid="{00000000-0005-0000-0000-0000A5020000}"/>
    <cellStyle name="20 % - Accent6 3" xfId="267" xr:uid="{00000000-0005-0000-0000-0000A6020000}"/>
    <cellStyle name="20 % - Accent6 3 2" xfId="268" xr:uid="{00000000-0005-0000-0000-0000A7020000}"/>
    <cellStyle name="20 % - Accent6 3 2 2" xfId="2338" xr:uid="{00000000-0005-0000-0000-0000A8020000}"/>
    <cellStyle name="20 % - Accent6 3 2 3" xfId="1636" xr:uid="{00000000-0005-0000-0000-0000A9020000}"/>
    <cellStyle name="20 % - Accent6 3 3" xfId="269" xr:uid="{00000000-0005-0000-0000-0000AA020000}"/>
    <cellStyle name="20 % - Accent6 3 3 2" xfId="2339" xr:uid="{00000000-0005-0000-0000-0000AB020000}"/>
    <cellStyle name="20 % - Accent6 3 3 3" xfId="1637" xr:uid="{00000000-0005-0000-0000-0000AC020000}"/>
    <cellStyle name="20 % - Accent6 3 4" xfId="270" xr:uid="{00000000-0005-0000-0000-0000AD020000}"/>
    <cellStyle name="20 % - Accent6 3 4 2" xfId="2340" xr:uid="{00000000-0005-0000-0000-0000AE020000}"/>
    <cellStyle name="20 % - Accent6 3 4 3" xfId="1638" xr:uid="{00000000-0005-0000-0000-0000AF020000}"/>
    <cellStyle name="20 % - Accent6 3 5" xfId="271" xr:uid="{00000000-0005-0000-0000-0000B0020000}"/>
    <cellStyle name="20 % - Accent6 3 5 2" xfId="2341" xr:uid="{00000000-0005-0000-0000-0000B1020000}"/>
    <cellStyle name="20 % - Accent6 3 5 3" xfId="1639" xr:uid="{00000000-0005-0000-0000-0000B2020000}"/>
    <cellStyle name="20 % - Accent6 3 6" xfId="272" xr:uid="{00000000-0005-0000-0000-0000B3020000}"/>
    <cellStyle name="20 % - Accent6 3 6 2" xfId="2342" xr:uid="{00000000-0005-0000-0000-0000B4020000}"/>
    <cellStyle name="20 % - Accent6 3 6 3" xfId="1640" xr:uid="{00000000-0005-0000-0000-0000B5020000}"/>
    <cellStyle name="20 % - Accent6 3 7" xfId="2337" xr:uid="{00000000-0005-0000-0000-0000B6020000}"/>
    <cellStyle name="20 % - Accent6 3 8" xfId="1635" xr:uid="{00000000-0005-0000-0000-0000B7020000}"/>
    <cellStyle name="20 % - Accent6 3_20180507-BPEMS tableau de suivi ETP AVRIL test V2" xfId="273" xr:uid="{00000000-0005-0000-0000-0000B8020000}"/>
    <cellStyle name="20 % - Accent6 4" xfId="274" xr:uid="{00000000-0005-0000-0000-0000B9020000}"/>
    <cellStyle name="20 % - Accent6 4 2" xfId="275" xr:uid="{00000000-0005-0000-0000-0000BA020000}"/>
    <cellStyle name="20 % - Accent6 4 2 2" xfId="2344" xr:uid="{00000000-0005-0000-0000-0000BB020000}"/>
    <cellStyle name="20 % - Accent6 4 2 3" xfId="1642" xr:uid="{00000000-0005-0000-0000-0000BC020000}"/>
    <cellStyle name="20 % - Accent6 4 3" xfId="276" xr:uid="{00000000-0005-0000-0000-0000BD020000}"/>
    <cellStyle name="20 % - Accent6 4 3 2" xfId="2345" xr:uid="{00000000-0005-0000-0000-0000BE020000}"/>
    <cellStyle name="20 % - Accent6 4 3 3" xfId="1643" xr:uid="{00000000-0005-0000-0000-0000BF020000}"/>
    <cellStyle name="20 % - Accent6 4 4" xfId="277" xr:uid="{00000000-0005-0000-0000-0000C0020000}"/>
    <cellStyle name="20 % - Accent6 4 4 2" xfId="2346" xr:uid="{00000000-0005-0000-0000-0000C1020000}"/>
    <cellStyle name="20 % - Accent6 4 4 3" xfId="1644" xr:uid="{00000000-0005-0000-0000-0000C2020000}"/>
    <cellStyle name="20 % - Accent6 4 5" xfId="278" xr:uid="{00000000-0005-0000-0000-0000C3020000}"/>
    <cellStyle name="20 % - Accent6 4 5 2" xfId="2347" xr:uid="{00000000-0005-0000-0000-0000C4020000}"/>
    <cellStyle name="20 % - Accent6 4 5 3" xfId="1645" xr:uid="{00000000-0005-0000-0000-0000C5020000}"/>
    <cellStyle name="20 % - Accent6 4 6" xfId="279" xr:uid="{00000000-0005-0000-0000-0000C6020000}"/>
    <cellStyle name="20 % - Accent6 4 6 2" xfId="2348" xr:uid="{00000000-0005-0000-0000-0000C7020000}"/>
    <cellStyle name="20 % - Accent6 4 6 3" xfId="1646" xr:uid="{00000000-0005-0000-0000-0000C8020000}"/>
    <cellStyle name="20 % - Accent6 4 7" xfId="2343" xr:uid="{00000000-0005-0000-0000-0000C9020000}"/>
    <cellStyle name="20 % - Accent6 4 8" xfId="1641" xr:uid="{00000000-0005-0000-0000-0000CA020000}"/>
    <cellStyle name="20 % - Accent6 4_20180507-BPEMS tableau de suivi ETP AVRIL test V2" xfId="280" xr:uid="{00000000-0005-0000-0000-0000CB020000}"/>
    <cellStyle name="20 % - Accent6 5" xfId="281" xr:uid="{00000000-0005-0000-0000-0000CC020000}"/>
    <cellStyle name="20 % - Accent6 6" xfId="282" xr:uid="{00000000-0005-0000-0000-0000CD020000}"/>
    <cellStyle name="20 % - Accent6 6 2" xfId="2349" xr:uid="{00000000-0005-0000-0000-0000CE020000}"/>
    <cellStyle name="20 % - Accent6 6 3" xfId="1647" xr:uid="{00000000-0005-0000-0000-0000CF020000}"/>
    <cellStyle name="20 % - Accent6 7" xfId="283" xr:uid="{00000000-0005-0000-0000-0000D0020000}"/>
    <cellStyle name="20 % - Accent6 7 2" xfId="2350" xr:uid="{00000000-0005-0000-0000-0000D1020000}"/>
    <cellStyle name="20 % - Accent6 7 3" xfId="1648" xr:uid="{00000000-0005-0000-0000-0000D2020000}"/>
    <cellStyle name="20 % - Accent6 8" xfId="284" xr:uid="{00000000-0005-0000-0000-0000D3020000}"/>
    <cellStyle name="20 % - Accent6 8 2" xfId="2351" xr:uid="{00000000-0005-0000-0000-0000D4020000}"/>
    <cellStyle name="20 % - Accent6 8 3" xfId="1649" xr:uid="{00000000-0005-0000-0000-0000D5020000}"/>
    <cellStyle name="20 % - Accent6 9" xfId="285" xr:uid="{00000000-0005-0000-0000-0000D6020000}"/>
    <cellStyle name="20 % - Accent6 9 2" xfId="2352" xr:uid="{00000000-0005-0000-0000-0000D7020000}"/>
    <cellStyle name="20 % - Accent6 9 3" xfId="1650" xr:uid="{00000000-0005-0000-0000-0000D8020000}"/>
    <cellStyle name="40 % - Accent1 10" xfId="286" xr:uid="{00000000-0005-0000-0000-0000D9020000}"/>
    <cellStyle name="40 % - Accent1 10 2" xfId="2353" xr:uid="{00000000-0005-0000-0000-0000DA020000}"/>
    <cellStyle name="40 % - Accent1 10 3" xfId="1651" xr:uid="{00000000-0005-0000-0000-0000DB020000}"/>
    <cellStyle name="40 % - Accent1 11" xfId="287" xr:uid="{00000000-0005-0000-0000-0000DC020000}"/>
    <cellStyle name="40 % - Accent1 11 2" xfId="2354" xr:uid="{00000000-0005-0000-0000-0000DD020000}"/>
    <cellStyle name="40 % - Accent1 11 3" xfId="1652" xr:uid="{00000000-0005-0000-0000-0000DE020000}"/>
    <cellStyle name="40 % - Accent1 12" xfId="288" xr:uid="{00000000-0005-0000-0000-0000DF020000}"/>
    <cellStyle name="40 % - Accent1 13" xfId="289" xr:uid="{00000000-0005-0000-0000-0000E0020000}"/>
    <cellStyle name="40 % - Accent1 2" xfId="290" xr:uid="{00000000-0005-0000-0000-0000E1020000}"/>
    <cellStyle name="40 % - Accent1 2 10" xfId="291" xr:uid="{00000000-0005-0000-0000-0000E2020000}"/>
    <cellStyle name="40 % - Accent1 2 10 2" xfId="2355" xr:uid="{00000000-0005-0000-0000-0000E3020000}"/>
    <cellStyle name="40 % - Accent1 2 10 3" xfId="1653" xr:uid="{00000000-0005-0000-0000-0000E4020000}"/>
    <cellStyle name="40 % - Accent1 2 11" xfId="292" xr:uid="{00000000-0005-0000-0000-0000E5020000}"/>
    <cellStyle name="40 % - Accent1 2 11 2" xfId="2356" xr:uid="{00000000-0005-0000-0000-0000E6020000}"/>
    <cellStyle name="40 % - Accent1 2 11 3" xfId="1654" xr:uid="{00000000-0005-0000-0000-0000E7020000}"/>
    <cellStyle name="40 % - Accent1 2 12" xfId="293" xr:uid="{00000000-0005-0000-0000-0000E8020000}"/>
    <cellStyle name="40 % - Accent1 2 13" xfId="294" xr:uid="{00000000-0005-0000-0000-0000E9020000}"/>
    <cellStyle name="40 % - Accent1 2 14" xfId="295" xr:uid="{00000000-0005-0000-0000-0000EA020000}"/>
    <cellStyle name="40 % - Accent1 2 2" xfId="296" xr:uid="{00000000-0005-0000-0000-0000EB020000}"/>
    <cellStyle name="40 % - Accent1 2 2 2" xfId="297" xr:uid="{00000000-0005-0000-0000-0000EC020000}"/>
    <cellStyle name="40 % - Accent1 2 2 2 2" xfId="2358" xr:uid="{00000000-0005-0000-0000-0000ED020000}"/>
    <cellStyle name="40 % - Accent1 2 2 2 3" xfId="1656" xr:uid="{00000000-0005-0000-0000-0000EE020000}"/>
    <cellStyle name="40 % - Accent1 2 2 3" xfId="298" xr:uid="{00000000-0005-0000-0000-0000EF020000}"/>
    <cellStyle name="40 % - Accent1 2 2 3 2" xfId="2359" xr:uid="{00000000-0005-0000-0000-0000F0020000}"/>
    <cellStyle name="40 % - Accent1 2 2 3 3" xfId="1657" xr:uid="{00000000-0005-0000-0000-0000F1020000}"/>
    <cellStyle name="40 % - Accent1 2 2 4" xfId="299" xr:uid="{00000000-0005-0000-0000-0000F2020000}"/>
    <cellStyle name="40 % - Accent1 2 2 4 2" xfId="2360" xr:uid="{00000000-0005-0000-0000-0000F3020000}"/>
    <cellStyle name="40 % - Accent1 2 2 4 3" xfId="1658" xr:uid="{00000000-0005-0000-0000-0000F4020000}"/>
    <cellStyle name="40 % - Accent1 2 2 5" xfId="300" xr:uid="{00000000-0005-0000-0000-0000F5020000}"/>
    <cellStyle name="40 % - Accent1 2 2 5 2" xfId="2361" xr:uid="{00000000-0005-0000-0000-0000F6020000}"/>
    <cellStyle name="40 % - Accent1 2 2 5 3" xfId="1659" xr:uid="{00000000-0005-0000-0000-0000F7020000}"/>
    <cellStyle name="40 % - Accent1 2 2 6" xfId="301" xr:uid="{00000000-0005-0000-0000-0000F8020000}"/>
    <cellStyle name="40 % - Accent1 2 2 6 2" xfId="2362" xr:uid="{00000000-0005-0000-0000-0000F9020000}"/>
    <cellStyle name="40 % - Accent1 2 2 6 3" xfId="1660" xr:uid="{00000000-0005-0000-0000-0000FA020000}"/>
    <cellStyle name="40 % - Accent1 2 2 7" xfId="2357" xr:uid="{00000000-0005-0000-0000-0000FB020000}"/>
    <cellStyle name="40 % - Accent1 2 2 8" xfId="1655" xr:uid="{00000000-0005-0000-0000-0000FC020000}"/>
    <cellStyle name="40 % - Accent1 2 3" xfId="302" xr:uid="{00000000-0005-0000-0000-0000FD020000}"/>
    <cellStyle name="40 % - Accent1 2 4" xfId="303" xr:uid="{00000000-0005-0000-0000-0000FE020000}"/>
    <cellStyle name="40 % - Accent1 2 4 2" xfId="304" xr:uid="{00000000-0005-0000-0000-0000FF020000}"/>
    <cellStyle name="40 % - Accent1 2 4 2 2" xfId="2363" xr:uid="{00000000-0005-0000-0000-000000030000}"/>
    <cellStyle name="40 % - Accent1 2 4 2 3" xfId="1661" xr:uid="{00000000-0005-0000-0000-000001030000}"/>
    <cellStyle name="40 % - Accent1 2 5" xfId="305" xr:uid="{00000000-0005-0000-0000-000002030000}"/>
    <cellStyle name="40 % - Accent1 2 5 2" xfId="306" xr:uid="{00000000-0005-0000-0000-000003030000}"/>
    <cellStyle name="40 % - Accent1 2 5 2 2" xfId="2365" xr:uid="{00000000-0005-0000-0000-000004030000}"/>
    <cellStyle name="40 % - Accent1 2 5 2 3" xfId="1663" xr:uid="{00000000-0005-0000-0000-000005030000}"/>
    <cellStyle name="40 % - Accent1 2 5 3" xfId="307" xr:uid="{00000000-0005-0000-0000-000006030000}"/>
    <cellStyle name="40 % - Accent1 2 5 3 2" xfId="2366" xr:uid="{00000000-0005-0000-0000-000007030000}"/>
    <cellStyle name="40 % - Accent1 2 5 3 3" xfId="1664" xr:uid="{00000000-0005-0000-0000-000008030000}"/>
    <cellStyle name="40 % - Accent1 2 5 4" xfId="308" xr:uid="{00000000-0005-0000-0000-000009030000}"/>
    <cellStyle name="40 % - Accent1 2 5 4 2" xfId="2367" xr:uid="{00000000-0005-0000-0000-00000A030000}"/>
    <cellStyle name="40 % - Accent1 2 5 4 3" xfId="1665" xr:uid="{00000000-0005-0000-0000-00000B030000}"/>
    <cellStyle name="40 % - Accent1 2 5 5" xfId="309" xr:uid="{00000000-0005-0000-0000-00000C030000}"/>
    <cellStyle name="40 % - Accent1 2 5 5 2" xfId="2368" xr:uid="{00000000-0005-0000-0000-00000D030000}"/>
    <cellStyle name="40 % - Accent1 2 5 5 3" xfId="1666" xr:uid="{00000000-0005-0000-0000-00000E030000}"/>
    <cellStyle name="40 % - Accent1 2 5 6" xfId="310" xr:uid="{00000000-0005-0000-0000-00000F030000}"/>
    <cellStyle name="40 % - Accent1 2 5 6 2" xfId="2369" xr:uid="{00000000-0005-0000-0000-000010030000}"/>
    <cellStyle name="40 % - Accent1 2 5 6 3" xfId="1667" xr:uid="{00000000-0005-0000-0000-000011030000}"/>
    <cellStyle name="40 % - Accent1 2 5 7" xfId="2364" xr:uid="{00000000-0005-0000-0000-000012030000}"/>
    <cellStyle name="40 % - Accent1 2 5 8" xfId="1662" xr:uid="{00000000-0005-0000-0000-000013030000}"/>
    <cellStyle name="40 % - Accent1 2 6" xfId="311" xr:uid="{00000000-0005-0000-0000-000014030000}"/>
    <cellStyle name="40 % - Accent1 2 6 2" xfId="2370" xr:uid="{00000000-0005-0000-0000-000015030000}"/>
    <cellStyle name="40 % - Accent1 2 6 3" xfId="1668" xr:uid="{00000000-0005-0000-0000-000016030000}"/>
    <cellStyle name="40 % - Accent1 2 7" xfId="312" xr:uid="{00000000-0005-0000-0000-000017030000}"/>
    <cellStyle name="40 % - Accent1 2 7 2" xfId="2371" xr:uid="{00000000-0005-0000-0000-000018030000}"/>
    <cellStyle name="40 % - Accent1 2 7 3" xfId="1669" xr:uid="{00000000-0005-0000-0000-000019030000}"/>
    <cellStyle name="40 % - Accent1 2 8" xfId="313" xr:uid="{00000000-0005-0000-0000-00001A030000}"/>
    <cellStyle name="40 % - Accent1 2 8 2" xfId="2372" xr:uid="{00000000-0005-0000-0000-00001B030000}"/>
    <cellStyle name="40 % - Accent1 2 8 3" xfId="1670" xr:uid="{00000000-0005-0000-0000-00001C030000}"/>
    <cellStyle name="40 % - Accent1 2 9" xfId="314" xr:uid="{00000000-0005-0000-0000-00001D030000}"/>
    <cellStyle name="40 % - Accent1 2 9 2" xfId="2373" xr:uid="{00000000-0005-0000-0000-00001E030000}"/>
    <cellStyle name="40 % - Accent1 2 9 3" xfId="1671" xr:uid="{00000000-0005-0000-0000-00001F030000}"/>
    <cellStyle name="40 % - Accent1 2_20180507-BPEMS tableau de suivi ETP AVRIL test V2" xfId="315" xr:uid="{00000000-0005-0000-0000-000020030000}"/>
    <cellStyle name="40 % - Accent1 3" xfId="316" xr:uid="{00000000-0005-0000-0000-000021030000}"/>
    <cellStyle name="40 % - Accent1 3 2" xfId="317" xr:uid="{00000000-0005-0000-0000-000022030000}"/>
    <cellStyle name="40 % - Accent1 3 2 2" xfId="2375" xr:uid="{00000000-0005-0000-0000-000023030000}"/>
    <cellStyle name="40 % - Accent1 3 2 3" xfId="1673" xr:uid="{00000000-0005-0000-0000-000024030000}"/>
    <cellStyle name="40 % - Accent1 3 3" xfId="318" xr:uid="{00000000-0005-0000-0000-000025030000}"/>
    <cellStyle name="40 % - Accent1 3 3 2" xfId="2376" xr:uid="{00000000-0005-0000-0000-000026030000}"/>
    <cellStyle name="40 % - Accent1 3 3 3" xfId="1674" xr:uid="{00000000-0005-0000-0000-000027030000}"/>
    <cellStyle name="40 % - Accent1 3 4" xfId="319" xr:uid="{00000000-0005-0000-0000-000028030000}"/>
    <cellStyle name="40 % - Accent1 3 4 2" xfId="2377" xr:uid="{00000000-0005-0000-0000-000029030000}"/>
    <cellStyle name="40 % - Accent1 3 4 3" xfId="1675" xr:uid="{00000000-0005-0000-0000-00002A030000}"/>
    <cellStyle name="40 % - Accent1 3 5" xfId="320" xr:uid="{00000000-0005-0000-0000-00002B030000}"/>
    <cellStyle name="40 % - Accent1 3 5 2" xfId="2378" xr:uid="{00000000-0005-0000-0000-00002C030000}"/>
    <cellStyle name="40 % - Accent1 3 5 3" xfId="1676" xr:uid="{00000000-0005-0000-0000-00002D030000}"/>
    <cellStyle name="40 % - Accent1 3 6" xfId="321" xr:uid="{00000000-0005-0000-0000-00002E030000}"/>
    <cellStyle name="40 % - Accent1 3 6 2" xfId="2379" xr:uid="{00000000-0005-0000-0000-00002F030000}"/>
    <cellStyle name="40 % - Accent1 3 6 3" xfId="1677" xr:uid="{00000000-0005-0000-0000-000030030000}"/>
    <cellStyle name="40 % - Accent1 3 7" xfId="2374" xr:uid="{00000000-0005-0000-0000-000031030000}"/>
    <cellStyle name="40 % - Accent1 3 8" xfId="1672" xr:uid="{00000000-0005-0000-0000-000032030000}"/>
    <cellStyle name="40 % - Accent1 3_20180507-BPEMS tableau de suivi ETP AVRIL test V2" xfId="322" xr:uid="{00000000-0005-0000-0000-000033030000}"/>
    <cellStyle name="40 % - Accent1 4" xfId="323" xr:uid="{00000000-0005-0000-0000-000034030000}"/>
    <cellStyle name="40 % - Accent1 4 2" xfId="324" xr:uid="{00000000-0005-0000-0000-000035030000}"/>
    <cellStyle name="40 % - Accent1 4 2 2" xfId="2381" xr:uid="{00000000-0005-0000-0000-000036030000}"/>
    <cellStyle name="40 % - Accent1 4 2 3" xfId="1679" xr:uid="{00000000-0005-0000-0000-000037030000}"/>
    <cellStyle name="40 % - Accent1 4 3" xfId="325" xr:uid="{00000000-0005-0000-0000-000038030000}"/>
    <cellStyle name="40 % - Accent1 4 3 2" xfId="2382" xr:uid="{00000000-0005-0000-0000-000039030000}"/>
    <cellStyle name="40 % - Accent1 4 3 3" xfId="1680" xr:uid="{00000000-0005-0000-0000-00003A030000}"/>
    <cellStyle name="40 % - Accent1 4 4" xfId="326" xr:uid="{00000000-0005-0000-0000-00003B030000}"/>
    <cellStyle name="40 % - Accent1 4 4 2" xfId="2383" xr:uid="{00000000-0005-0000-0000-00003C030000}"/>
    <cellStyle name="40 % - Accent1 4 4 3" xfId="1681" xr:uid="{00000000-0005-0000-0000-00003D030000}"/>
    <cellStyle name="40 % - Accent1 4 5" xfId="327" xr:uid="{00000000-0005-0000-0000-00003E030000}"/>
    <cellStyle name="40 % - Accent1 4 5 2" xfId="2384" xr:uid="{00000000-0005-0000-0000-00003F030000}"/>
    <cellStyle name="40 % - Accent1 4 5 3" xfId="1682" xr:uid="{00000000-0005-0000-0000-000040030000}"/>
    <cellStyle name="40 % - Accent1 4 6" xfId="328" xr:uid="{00000000-0005-0000-0000-000041030000}"/>
    <cellStyle name="40 % - Accent1 4 6 2" xfId="2385" xr:uid="{00000000-0005-0000-0000-000042030000}"/>
    <cellStyle name="40 % - Accent1 4 6 3" xfId="1683" xr:uid="{00000000-0005-0000-0000-000043030000}"/>
    <cellStyle name="40 % - Accent1 4 7" xfId="2380" xr:uid="{00000000-0005-0000-0000-000044030000}"/>
    <cellStyle name="40 % - Accent1 4 8" xfId="1678" xr:uid="{00000000-0005-0000-0000-000045030000}"/>
    <cellStyle name="40 % - Accent1 4_20180507-BPEMS tableau de suivi ETP AVRIL test V2" xfId="329" xr:uid="{00000000-0005-0000-0000-000046030000}"/>
    <cellStyle name="40 % - Accent1 5" xfId="330" xr:uid="{00000000-0005-0000-0000-000047030000}"/>
    <cellStyle name="40 % - Accent1 6" xfId="331" xr:uid="{00000000-0005-0000-0000-000048030000}"/>
    <cellStyle name="40 % - Accent1 6 2" xfId="2386" xr:uid="{00000000-0005-0000-0000-000049030000}"/>
    <cellStyle name="40 % - Accent1 6 3" xfId="1684" xr:uid="{00000000-0005-0000-0000-00004A030000}"/>
    <cellStyle name="40 % - Accent1 7" xfId="332" xr:uid="{00000000-0005-0000-0000-00004B030000}"/>
    <cellStyle name="40 % - Accent1 7 2" xfId="2387" xr:uid="{00000000-0005-0000-0000-00004C030000}"/>
    <cellStyle name="40 % - Accent1 7 3" xfId="1685" xr:uid="{00000000-0005-0000-0000-00004D030000}"/>
    <cellStyle name="40 % - Accent1 8" xfId="333" xr:uid="{00000000-0005-0000-0000-00004E030000}"/>
    <cellStyle name="40 % - Accent1 8 2" xfId="2388" xr:uid="{00000000-0005-0000-0000-00004F030000}"/>
    <cellStyle name="40 % - Accent1 8 3" xfId="1686" xr:uid="{00000000-0005-0000-0000-000050030000}"/>
    <cellStyle name="40 % - Accent1 9" xfId="334" xr:uid="{00000000-0005-0000-0000-000051030000}"/>
    <cellStyle name="40 % - Accent1 9 2" xfId="2389" xr:uid="{00000000-0005-0000-0000-000052030000}"/>
    <cellStyle name="40 % - Accent1 9 3" xfId="1687" xr:uid="{00000000-0005-0000-0000-000053030000}"/>
    <cellStyle name="40 % - Accent2 10" xfId="335" xr:uid="{00000000-0005-0000-0000-000054030000}"/>
    <cellStyle name="40 % - Accent2 10 2" xfId="2390" xr:uid="{00000000-0005-0000-0000-000055030000}"/>
    <cellStyle name="40 % - Accent2 10 3" xfId="1688" xr:uid="{00000000-0005-0000-0000-000056030000}"/>
    <cellStyle name="40 % - Accent2 11" xfId="336" xr:uid="{00000000-0005-0000-0000-000057030000}"/>
    <cellStyle name="40 % - Accent2 11 2" xfId="2391" xr:uid="{00000000-0005-0000-0000-000058030000}"/>
    <cellStyle name="40 % - Accent2 11 3" xfId="1689" xr:uid="{00000000-0005-0000-0000-000059030000}"/>
    <cellStyle name="40 % - Accent2 12" xfId="337" xr:uid="{00000000-0005-0000-0000-00005A030000}"/>
    <cellStyle name="40 % - Accent2 2" xfId="338" xr:uid="{00000000-0005-0000-0000-00005B030000}"/>
    <cellStyle name="40 % - Accent2 2 10" xfId="339" xr:uid="{00000000-0005-0000-0000-00005C030000}"/>
    <cellStyle name="40 % - Accent2 2 10 2" xfId="2392" xr:uid="{00000000-0005-0000-0000-00005D030000}"/>
    <cellStyle name="40 % - Accent2 2 10 3" xfId="1690" xr:uid="{00000000-0005-0000-0000-00005E030000}"/>
    <cellStyle name="40 % - Accent2 2 11" xfId="340" xr:uid="{00000000-0005-0000-0000-00005F030000}"/>
    <cellStyle name="40 % - Accent2 2 11 2" xfId="2393" xr:uid="{00000000-0005-0000-0000-000060030000}"/>
    <cellStyle name="40 % - Accent2 2 11 3" xfId="1691" xr:uid="{00000000-0005-0000-0000-000061030000}"/>
    <cellStyle name="40 % - Accent2 2 12" xfId="341" xr:uid="{00000000-0005-0000-0000-000062030000}"/>
    <cellStyle name="40 % - Accent2 2 2" xfId="342" xr:uid="{00000000-0005-0000-0000-000063030000}"/>
    <cellStyle name="40 % - Accent2 2 2 2" xfId="343" xr:uid="{00000000-0005-0000-0000-000064030000}"/>
    <cellStyle name="40 % - Accent2 2 2 2 2" xfId="2395" xr:uid="{00000000-0005-0000-0000-000065030000}"/>
    <cellStyle name="40 % - Accent2 2 2 2 3" xfId="1693" xr:uid="{00000000-0005-0000-0000-000066030000}"/>
    <cellStyle name="40 % - Accent2 2 2 3" xfId="344" xr:uid="{00000000-0005-0000-0000-000067030000}"/>
    <cellStyle name="40 % - Accent2 2 2 3 2" xfId="2396" xr:uid="{00000000-0005-0000-0000-000068030000}"/>
    <cellStyle name="40 % - Accent2 2 2 3 3" xfId="1694" xr:uid="{00000000-0005-0000-0000-000069030000}"/>
    <cellStyle name="40 % - Accent2 2 2 4" xfId="345" xr:uid="{00000000-0005-0000-0000-00006A030000}"/>
    <cellStyle name="40 % - Accent2 2 2 4 2" xfId="2397" xr:uid="{00000000-0005-0000-0000-00006B030000}"/>
    <cellStyle name="40 % - Accent2 2 2 4 3" xfId="1695" xr:uid="{00000000-0005-0000-0000-00006C030000}"/>
    <cellStyle name="40 % - Accent2 2 2 5" xfId="346" xr:uid="{00000000-0005-0000-0000-00006D030000}"/>
    <cellStyle name="40 % - Accent2 2 2 5 2" xfId="2398" xr:uid="{00000000-0005-0000-0000-00006E030000}"/>
    <cellStyle name="40 % - Accent2 2 2 5 3" xfId="1696" xr:uid="{00000000-0005-0000-0000-00006F030000}"/>
    <cellStyle name="40 % - Accent2 2 2 6" xfId="347" xr:uid="{00000000-0005-0000-0000-000070030000}"/>
    <cellStyle name="40 % - Accent2 2 2 6 2" xfId="2399" xr:uid="{00000000-0005-0000-0000-000071030000}"/>
    <cellStyle name="40 % - Accent2 2 2 6 3" xfId="1697" xr:uid="{00000000-0005-0000-0000-000072030000}"/>
    <cellStyle name="40 % - Accent2 2 2 7" xfId="2394" xr:uid="{00000000-0005-0000-0000-000073030000}"/>
    <cellStyle name="40 % - Accent2 2 2 8" xfId="1692" xr:uid="{00000000-0005-0000-0000-000074030000}"/>
    <cellStyle name="40 % - Accent2 2 3" xfId="348" xr:uid="{00000000-0005-0000-0000-000075030000}"/>
    <cellStyle name="40 % - Accent2 2 4" xfId="349" xr:uid="{00000000-0005-0000-0000-000076030000}"/>
    <cellStyle name="40 % - Accent2 2 4 2" xfId="350" xr:uid="{00000000-0005-0000-0000-000077030000}"/>
    <cellStyle name="40 % - Accent2 2 4 2 2" xfId="2400" xr:uid="{00000000-0005-0000-0000-000078030000}"/>
    <cellStyle name="40 % - Accent2 2 4 2 3" xfId="1698" xr:uid="{00000000-0005-0000-0000-000079030000}"/>
    <cellStyle name="40 % - Accent2 2 5" xfId="351" xr:uid="{00000000-0005-0000-0000-00007A030000}"/>
    <cellStyle name="40 % - Accent2 2 5 2" xfId="352" xr:uid="{00000000-0005-0000-0000-00007B030000}"/>
    <cellStyle name="40 % - Accent2 2 5 2 2" xfId="2402" xr:uid="{00000000-0005-0000-0000-00007C030000}"/>
    <cellStyle name="40 % - Accent2 2 5 2 3" xfId="1700" xr:uid="{00000000-0005-0000-0000-00007D030000}"/>
    <cellStyle name="40 % - Accent2 2 5 3" xfId="353" xr:uid="{00000000-0005-0000-0000-00007E030000}"/>
    <cellStyle name="40 % - Accent2 2 5 3 2" xfId="2403" xr:uid="{00000000-0005-0000-0000-00007F030000}"/>
    <cellStyle name="40 % - Accent2 2 5 3 3" xfId="1701" xr:uid="{00000000-0005-0000-0000-000080030000}"/>
    <cellStyle name="40 % - Accent2 2 5 4" xfId="354" xr:uid="{00000000-0005-0000-0000-000081030000}"/>
    <cellStyle name="40 % - Accent2 2 5 4 2" xfId="2404" xr:uid="{00000000-0005-0000-0000-000082030000}"/>
    <cellStyle name="40 % - Accent2 2 5 4 3" xfId="1702" xr:uid="{00000000-0005-0000-0000-000083030000}"/>
    <cellStyle name="40 % - Accent2 2 5 5" xfId="355" xr:uid="{00000000-0005-0000-0000-000084030000}"/>
    <cellStyle name="40 % - Accent2 2 5 5 2" xfId="2405" xr:uid="{00000000-0005-0000-0000-000085030000}"/>
    <cellStyle name="40 % - Accent2 2 5 5 3" xfId="1703" xr:uid="{00000000-0005-0000-0000-000086030000}"/>
    <cellStyle name="40 % - Accent2 2 5 6" xfId="356" xr:uid="{00000000-0005-0000-0000-000087030000}"/>
    <cellStyle name="40 % - Accent2 2 5 6 2" xfId="2406" xr:uid="{00000000-0005-0000-0000-000088030000}"/>
    <cellStyle name="40 % - Accent2 2 5 6 3" xfId="1704" xr:uid="{00000000-0005-0000-0000-000089030000}"/>
    <cellStyle name="40 % - Accent2 2 5 7" xfId="2401" xr:uid="{00000000-0005-0000-0000-00008A030000}"/>
    <cellStyle name="40 % - Accent2 2 5 8" xfId="1699" xr:uid="{00000000-0005-0000-0000-00008B030000}"/>
    <cellStyle name="40 % - Accent2 2 6" xfId="357" xr:uid="{00000000-0005-0000-0000-00008C030000}"/>
    <cellStyle name="40 % - Accent2 2 6 2" xfId="2407" xr:uid="{00000000-0005-0000-0000-00008D030000}"/>
    <cellStyle name="40 % - Accent2 2 6 3" xfId="1705" xr:uid="{00000000-0005-0000-0000-00008E030000}"/>
    <cellStyle name="40 % - Accent2 2 7" xfId="358" xr:uid="{00000000-0005-0000-0000-00008F030000}"/>
    <cellStyle name="40 % - Accent2 2 7 2" xfId="2408" xr:uid="{00000000-0005-0000-0000-000090030000}"/>
    <cellStyle name="40 % - Accent2 2 7 3" xfId="1706" xr:uid="{00000000-0005-0000-0000-000091030000}"/>
    <cellStyle name="40 % - Accent2 2 8" xfId="359" xr:uid="{00000000-0005-0000-0000-000092030000}"/>
    <cellStyle name="40 % - Accent2 2 8 2" xfId="2409" xr:uid="{00000000-0005-0000-0000-000093030000}"/>
    <cellStyle name="40 % - Accent2 2 8 3" xfId="1707" xr:uid="{00000000-0005-0000-0000-000094030000}"/>
    <cellStyle name="40 % - Accent2 2 9" xfId="360" xr:uid="{00000000-0005-0000-0000-000095030000}"/>
    <cellStyle name="40 % - Accent2 2 9 2" xfId="2410" xr:uid="{00000000-0005-0000-0000-000096030000}"/>
    <cellStyle name="40 % - Accent2 2 9 3" xfId="1708" xr:uid="{00000000-0005-0000-0000-000097030000}"/>
    <cellStyle name="40 % - Accent2 2_20180507-BPEMS tableau de suivi ETP AVRIL test V2" xfId="361" xr:uid="{00000000-0005-0000-0000-000098030000}"/>
    <cellStyle name="40 % - Accent2 3" xfId="362" xr:uid="{00000000-0005-0000-0000-000099030000}"/>
    <cellStyle name="40 % - Accent2 3 2" xfId="363" xr:uid="{00000000-0005-0000-0000-00009A030000}"/>
    <cellStyle name="40 % - Accent2 3 2 2" xfId="2412" xr:uid="{00000000-0005-0000-0000-00009B030000}"/>
    <cellStyle name="40 % - Accent2 3 2 3" xfId="1710" xr:uid="{00000000-0005-0000-0000-00009C030000}"/>
    <cellStyle name="40 % - Accent2 3 3" xfId="364" xr:uid="{00000000-0005-0000-0000-00009D030000}"/>
    <cellStyle name="40 % - Accent2 3 3 2" xfId="2413" xr:uid="{00000000-0005-0000-0000-00009E030000}"/>
    <cellStyle name="40 % - Accent2 3 3 3" xfId="1711" xr:uid="{00000000-0005-0000-0000-00009F030000}"/>
    <cellStyle name="40 % - Accent2 3 4" xfId="365" xr:uid="{00000000-0005-0000-0000-0000A0030000}"/>
    <cellStyle name="40 % - Accent2 3 4 2" xfId="2414" xr:uid="{00000000-0005-0000-0000-0000A1030000}"/>
    <cellStyle name="40 % - Accent2 3 4 3" xfId="1712" xr:uid="{00000000-0005-0000-0000-0000A2030000}"/>
    <cellStyle name="40 % - Accent2 3 5" xfId="366" xr:uid="{00000000-0005-0000-0000-0000A3030000}"/>
    <cellStyle name="40 % - Accent2 3 5 2" xfId="2415" xr:uid="{00000000-0005-0000-0000-0000A4030000}"/>
    <cellStyle name="40 % - Accent2 3 5 3" xfId="1713" xr:uid="{00000000-0005-0000-0000-0000A5030000}"/>
    <cellStyle name="40 % - Accent2 3 6" xfId="367" xr:uid="{00000000-0005-0000-0000-0000A6030000}"/>
    <cellStyle name="40 % - Accent2 3 6 2" xfId="2416" xr:uid="{00000000-0005-0000-0000-0000A7030000}"/>
    <cellStyle name="40 % - Accent2 3 6 3" xfId="1714" xr:uid="{00000000-0005-0000-0000-0000A8030000}"/>
    <cellStyle name="40 % - Accent2 3 7" xfId="2411" xr:uid="{00000000-0005-0000-0000-0000A9030000}"/>
    <cellStyle name="40 % - Accent2 3 8" xfId="1709" xr:uid="{00000000-0005-0000-0000-0000AA030000}"/>
    <cellStyle name="40 % - Accent2 3_20180507-BPEMS tableau de suivi ETP AVRIL test V2" xfId="368" xr:uid="{00000000-0005-0000-0000-0000AB030000}"/>
    <cellStyle name="40 % - Accent2 4" xfId="369" xr:uid="{00000000-0005-0000-0000-0000AC030000}"/>
    <cellStyle name="40 % - Accent2 4 2" xfId="370" xr:uid="{00000000-0005-0000-0000-0000AD030000}"/>
    <cellStyle name="40 % - Accent2 4 2 2" xfId="2418" xr:uid="{00000000-0005-0000-0000-0000AE030000}"/>
    <cellStyle name="40 % - Accent2 4 2 3" xfId="1716" xr:uid="{00000000-0005-0000-0000-0000AF030000}"/>
    <cellStyle name="40 % - Accent2 4 3" xfId="371" xr:uid="{00000000-0005-0000-0000-0000B0030000}"/>
    <cellStyle name="40 % - Accent2 4 3 2" xfId="2419" xr:uid="{00000000-0005-0000-0000-0000B1030000}"/>
    <cellStyle name="40 % - Accent2 4 3 3" xfId="1717" xr:uid="{00000000-0005-0000-0000-0000B2030000}"/>
    <cellStyle name="40 % - Accent2 4 4" xfId="372" xr:uid="{00000000-0005-0000-0000-0000B3030000}"/>
    <cellStyle name="40 % - Accent2 4 4 2" xfId="2420" xr:uid="{00000000-0005-0000-0000-0000B4030000}"/>
    <cellStyle name="40 % - Accent2 4 4 3" xfId="1718" xr:uid="{00000000-0005-0000-0000-0000B5030000}"/>
    <cellStyle name="40 % - Accent2 4 5" xfId="373" xr:uid="{00000000-0005-0000-0000-0000B6030000}"/>
    <cellStyle name="40 % - Accent2 4 5 2" xfId="2421" xr:uid="{00000000-0005-0000-0000-0000B7030000}"/>
    <cellStyle name="40 % - Accent2 4 5 3" xfId="1719" xr:uid="{00000000-0005-0000-0000-0000B8030000}"/>
    <cellStyle name="40 % - Accent2 4 6" xfId="374" xr:uid="{00000000-0005-0000-0000-0000B9030000}"/>
    <cellStyle name="40 % - Accent2 4 6 2" xfId="2422" xr:uid="{00000000-0005-0000-0000-0000BA030000}"/>
    <cellStyle name="40 % - Accent2 4 6 3" xfId="1720" xr:uid="{00000000-0005-0000-0000-0000BB030000}"/>
    <cellStyle name="40 % - Accent2 4 7" xfId="2417" xr:uid="{00000000-0005-0000-0000-0000BC030000}"/>
    <cellStyle name="40 % - Accent2 4 8" xfId="1715" xr:uid="{00000000-0005-0000-0000-0000BD030000}"/>
    <cellStyle name="40 % - Accent2 4_20180507-BPEMS tableau de suivi ETP AVRIL test V2" xfId="375" xr:uid="{00000000-0005-0000-0000-0000BE030000}"/>
    <cellStyle name="40 % - Accent2 5" xfId="376" xr:uid="{00000000-0005-0000-0000-0000BF030000}"/>
    <cellStyle name="40 % - Accent2 6" xfId="377" xr:uid="{00000000-0005-0000-0000-0000C0030000}"/>
    <cellStyle name="40 % - Accent2 6 2" xfId="2423" xr:uid="{00000000-0005-0000-0000-0000C1030000}"/>
    <cellStyle name="40 % - Accent2 6 3" xfId="1721" xr:uid="{00000000-0005-0000-0000-0000C2030000}"/>
    <cellStyle name="40 % - Accent2 7" xfId="378" xr:uid="{00000000-0005-0000-0000-0000C3030000}"/>
    <cellStyle name="40 % - Accent2 7 2" xfId="2424" xr:uid="{00000000-0005-0000-0000-0000C4030000}"/>
    <cellStyle name="40 % - Accent2 7 3" xfId="1722" xr:uid="{00000000-0005-0000-0000-0000C5030000}"/>
    <cellStyle name="40 % - Accent2 8" xfId="379" xr:uid="{00000000-0005-0000-0000-0000C6030000}"/>
    <cellStyle name="40 % - Accent2 8 2" xfId="2425" xr:uid="{00000000-0005-0000-0000-0000C7030000}"/>
    <cellStyle name="40 % - Accent2 8 3" xfId="1723" xr:uid="{00000000-0005-0000-0000-0000C8030000}"/>
    <cellStyle name="40 % - Accent2 9" xfId="380" xr:uid="{00000000-0005-0000-0000-0000C9030000}"/>
    <cellStyle name="40 % - Accent2 9 2" xfId="2426" xr:uid="{00000000-0005-0000-0000-0000CA030000}"/>
    <cellStyle name="40 % - Accent2 9 3" xfId="1724" xr:uid="{00000000-0005-0000-0000-0000CB030000}"/>
    <cellStyle name="40 % - Accent3 10" xfId="381" xr:uid="{00000000-0005-0000-0000-0000CC030000}"/>
    <cellStyle name="40 % - Accent3 10 2" xfId="2427" xr:uid="{00000000-0005-0000-0000-0000CD030000}"/>
    <cellStyle name="40 % - Accent3 10 3" xfId="1725" xr:uid="{00000000-0005-0000-0000-0000CE030000}"/>
    <cellStyle name="40 % - Accent3 11" xfId="382" xr:uid="{00000000-0005-0000-0000-0000CF030000}"/>
    <cellStyle name="40 % - Accent3 11 2" xfId="2428" xr:uid="{00000000-0005-0000-0000-0000D0030000}"/>
    <cellStyle name="40 % - Accent3 11 3" xfId="1726" xr:uid="{00000000-0005-0000-0000-0000D1030000}"/>
    <cellStyle name="40 % - Accent3 12" xfId="383" xr:uid="{00000000-0005-0000-0000-0000D2030000}"/>
    <cellStyle name="40 % - Accent3 13" xfId="384" xr:uid="{00000000-0005-0000-0000-0000D3030000}"/>
    <cellStyle name="40 % - Accent3 2" xfId="385" xr:uid="{00000000-0005-0000-0000-0000D4030000}"/>
    <cellStyle name="40 % - Accent3 2 10" xfId="386" xr:uid="{00000000-0005-0000-0000-0000D5030000}"/>
    <cellStyle name="40 % - Accent3 2 10 2" xfId="2429" xr:uid="{00000000-0005-0000-0000-0000D6030000}"/>
    <cellStyle name="40 % - Accent3 2 10 3" xfId="1727" xr:uid="{00000000-0005-0000-0000-0000D7030000}"/>
    <cellStyle name="40 % - Accent3 2 11" xfId="387" xr:uid="{00000000-0005-0000-0000-0000D8030000}"/>
    <cellStyle name="40 % - Accent3 2 11 2" xfId="2430" xr:uid="{00000000-0005-0000-0000-0000D9030000}"/>
    <cellStyle name="40 % - Accent3 2 11 3" xfId="1728" xr:uid="{00000000-0005-0000-0000-0000DA030000}"/>
    <cellStyle name="40 % - Accent3 2 12" xfId="388" xr:uid="{00000000-0005-0000-0000-0000DB030000}"/>
    <cellStyle name="40 % - Accent3 2 13" xfId="389" xr:uid="{00000000-0005-0000-0000-0000DC030000}"/>
    <cellStyle name="40 % - Accent3 2 14" xfId="390" xr:uid="{00000000-0005-0000-0000-0000DD030000}"/>
    <cellStyle name="40 % - Accent3 2 2" xfId="391" xr:uid="{00000000-0005-0000-0000-0000DE030000}"/>
    <cellStyle name="40 % - Accent3 2 2 2" xfId="392" xr:uid="{00000000-0005-0000-0000-0000DF030000}"/>
    <cellStyle name="40 % - Accent3 2 2 2 2" xfId="2432" xr:uid="{00000000-0005-0000-0000-0000E0030000}"/>
    <cellStyle name="40 % - Accent3 2 2 2 3" xfId="1730" xr:uid="{00000000-0005-0000-0000-0000E1030000}"/>
    <cellStyle name="40 % - Accent3 2 2 3" xfId="393" xr:uid="{00000000-0005-0000-0000-0000E2030000}"/>
    <cellStyle name="40 % - Accent3 2 2 3 2" xfId="2433" xr:uid="{00000000-0005-0000-0000-0000E3030000}"/>
    <cellStyle name="40 % - Accent3 2 2 3 3" xfId="1731" xr:uid="{00000000-0005-0000-0000-0000E4030000}"/>
    <cellStyle name="40 % - Accent3 2 2 4" xfId="394" xr:uid="{00000000-0005-0000-0000-0000E5030000}"/>
    <cellStyle name="40 % - Accent3 2 2 4 2" xfId="2434" xr:uid="{00000000-0005-0000-0000-0000E6030000}"/>
    <cellStyle name="40 % - Accent3 2 2 4 3" xfId="1732" xr:uid="{00000000-0005-0000-0000-0000E7030000}"/>
    <cellStyle name="40 % - Accent3 2 2 5" xfId="395" xr:uid="{00000000-0005-0000-0000-0000E8030000}"/>
    <cellStyle name="40 % - Accent3 2 2 5 2" xfId="2435" xr:uid="{00000000-0005-0000-0000-0000E9030000}"/>
    <cellStyle name="40 % - Accent3 2 2 5 3" xfId="1733" xr:uid="{00000000-0005-0000-0000-0000EA030000}"/>
    <cellStyle name="40 % - Accent3 2 2 6" xfId="396" xr:uid="{00000000-0005-0000-0000-0000EB030000}"/>
    <cellStyle name="40 % - Accent3 2 2 6 2" xfId="2436" xr:uid="{00000000-0005-0000-0000-0000EC030000}"/>
    <cellStyle name="40 % - Accent3 2 2 6 3" xfId="1734" xr:uid="{00000000-0005-0000-0000-0000ED030000}"/>
    <cellStyle name="40 % - Accent3 2 2 7" xfId="2431" xr:uid="{00000000-0005-0000-0000-0000EE030000}"/>
    <cellStyle name="40 % - Accent3 2 2 8" xfId="1729" xr:uid="{00000000-0005-0000-0000-0000EF030000}"/>
    <cellStyle name="40 % - Accent3 2 3" xfId="397" xr:uid="{00000000-0005-0000-0000-0000F0030000}"/>
    <cellStyle name="40 % - Accent3 2 4" xfId="398" xr:uid="{00000000-0005-0000-0000-0000F1030000}"/>
    <cellStyle name="40 % - Accent3 2 4 2" xfId="399" xr:uid="{00000000-0005-0000-0000-0000F2030000}"/>
    <cellStyle name="40 % - Accent3 2 4 2 2" xfId="2437" xr:uid="{00000000-0005-0000-0000-0000F3030000}"/>
    <cellStyle name="40 % - Accent3 2 4 2 3" xfId="1735" xr:uid="{00000000-0005-0000-0000-0000F4030000}"/>
    <cellStyle name="40 % - Accent3 2 5" xfId="400" xr:uid="{00000000-0005-0000-0000-0000F5030000}"/>
    <cellStyle name="40 % - Accent3 2 5 2" xfId="401" xr:uid="{00000000-0005-0000-0000-0000F6030000}"/>
    <cellStyle name="40 % - Accent3 2 5 2 2" xfId="2439" xr:uid="{00000000-0005-0000-0000-0000F7030000}"/>
    <cellStyle name="40 % - Accent3 2 5 2 3" xfId="1737" xr:uid="{00000000-0005-0000-0000-0000F8030000}"/>
    <cellStyle name="40 % - Accent3 2 5 3" xfId="402" xr:uid="{00000000-0005-0000-0000-0000F9030000}"/>
    <cellStyle name="40 % - Accent3 2 5 3 2" xfId="2440" xr:uid="{00000000-0005-0000-0000-0000FA030000}"/>
    <cellStyle name="40 % - Accent3 2 5 3 3" xfId="1738" xr:uid="{00000000-0005-0000-0000-0000FB030000}"/>
    <cellStyle name="40 % - Accent3 2 5 4" xfId="403" xr:uid="{00000000-0005-0000-0000-0000FC030000}"/>
    <cellStyle name="40 % - Accent3 2 5 4 2" xfId="2441" xr:uid="{00000000-0005-0000-0000-0000FD030000}"/>
    <cellStyle name="40 % - Accent3 2 5 4 3" xfId="1739" xr:uid="{00000000-0005-0000-0000-0000FE030000}"/>
    <cellStyle name="40 % - Accent3 2 5 5" xfId="404" xr:uid="{00000000-0005-0000-0000-0000FF030000}"/>
    <cellStyle name="40 % - Accent3 2 5 5 2" xfId="2442" xr:uid="{00000000-0005-0000-0000-000000040000}"/>
    <cellStyle name="40 % - Accent3 2 5 5 3" xfId="1740" xr:uid="{00000000-0005-0000-0000-000001040000}"/>
    <cellStyle name="40 % - Accent3 2 5 6" xfId="405" xr:uid="{00000000-0005-0000-0000-000002040000}"/>
    <cellStyle name="40 % - Accent3 2 5 6 2" xfId="2443" xr:uid="{00000000-0005-0000-0000-000003040000}"/>
    <cellStyle name="40 % - Accent3 2 5 6 3" xfId="1741" xr:uid="{00000000-0005-0000-0000-000004040000}"/>
    <cellStyle name="40 % - Accent3 2 5 7" xfId="2438" xr:uid="{00000000-0005-0000-0000-000005040000}"/>
    <cellStyle name="40 % - Accent3 2 5 8" xfId="1736" xr:uid="{00000000-0005-0000-0000-000006040000}"/>
    <cellStyle name="40 % - Accent3 2 6" xfId="406" xr:uid="{00000000-0005-0000-0000-000007040000}"/>
    <cellStyle name="40 % - Accent3 2 6 2" xfId="2444" xr:uid="{00000000-0005-0000-0000-000008040000}"/>
    <cellStyle name="40 % - Accent3 2 6 3" xfId="1742" xr:uid="{00000000-0005-0000-0000-000009040000}"/>
    <cellStyle name="40 % - Accent3 2 7" xfId="407" xr:uid="{00000000-0005-0000-0000-00000A040000}"/>
    <cellStyle name="40 % - Accent3 2 7 2" xfId="2445" xr:uid="{00000000-0005-0000-0000-00000B040000}"/>
    <cellStyle name="40 % - Accent3 2 7 3" xfId="1743" xr:uid="{00000000-0005-0000-0000-00000C040000}"/>
    <cellStyle name="40 % - Accent3 2 8" xfId="408" xr:uid="{00000000-0005-0000-0000-00000D040000}"/>
    <cellStyle name="40 % - Accent3 2 8 2" xfId="2446" xr:uid="{00000000-0005-0000-0000-00000E040000}"/>
    <cellStyle name="40 % - Accent3 2 8 3" xfId="1744" xr:uid="{00000000-0005-0000-0000-00000F040000}"/>
    <cellStyle name="40 % - Accent3 2 9" xfId="409" xr:uid="{00000000-0005-0000-0000-000010040000}"/>
    <cellStyle name="40 % - Accent3 2 9 2" xfId="2447" xr:uid="{00000000-0005-0000-0000-000011040000}"/>
    <cellStyle name="40 % - Accent3 2 9 3" xfId="1745" xr:uid="{00000000-0005-0000-0000-000012040000}"/>
    <cellStyle name="40 % - Accent3 2_20180507-BPEMS tableau de suivi ETP AVRIL test V2" xfId="410" xr:uid="{00000000-0005-0000-0000-000013040000}"/>
    <cellStyle name="40 % - Accent3 3" xfId="411" xr:uid="{00000000-0005-0000-0000-000014040000}"/>
    <cellStyle name="40 % - Accent3 3 2" xfId="412" xr:uid="{00000000-0005-0000-0000-000015040000}"/>
    <cellStyle name="40 % - Accent3 3 2 2" xfId="2449" xr:uid="{00000000-0005-0000-0000-000016040000}"/>
    <cellStyle name="40 % - Accent3 3 2 3" xfId="1747" xr:uid="{00000000-0005-0000-0000-000017040000}"/>
    <cellStyle name="40 % - Accent3 3 3" xfId="413" xr:uid="{00000000-0005-0000-0000-000018040000}"/>
    <cellStyle name="40 % - Accent3 3 3 2" xfId="2450" xr:uid="{00000000-0005-0000-0000-000019040000}"/>
    <cellStyle name="40 % - Accent3 3 3 3" xfId="1748" xr:uid="{00000000-0005-0000-0000-00001A040000}"/>
    <cellStyle name="40 % - Accent3 3 4" xfId="414" xr:uid="{00000000-0005-0000-0000-00001B040000}"/>
    <cellStyle name="40 % - Accent3 3 4 2" xfId="2451" xr:uid="{00000000-0005-0000-0000-00001C040000}"/>
    <cellStyle name="40 % - Accent3 3 4 3" xfId="1749" xr:uid="{00000000-0005-0000-0000-00001D040000}"/>
    <cellStyle name="40 % - Accent3 3 5" xfId="415" xr:uid="{00000000-0005-0000-0000-00001E040000}"/>
    <cellStyle name="40 % - Accent3 3 5 2" xfId="2452" xr:uid="{00000000-0005-0000-0000-00001F040000}"/>
    <cellStyle name="40 % - Accent3 3 5 3" xfId="1750" xr:uid="{00000000-0005-0000-0000-000020040000}"/>
    <cellStyle name="40 % - Accent3 3 6" xfId="416" xr:uid="{00000000-0005-0000-0000-000021040000}"/>
    <cellStyle name="40 % - Accent3 3 6 2" xfId="2453" xr:uid="{00000000-0005-0000-0000-000022040000}"/>
    <cellStyle name="40 % - Accent3 3 6 3" xfId="1751" xr:uid="{00000000-0005-0000-0000-000023040000}"/>
    <cellStyle name="40 % - Accent3 3 7" xfId="2448" xr:uid="{00000000-0005-0000-0000-000024040000}"/>
    <cellStyle name="40 % - Accent3 3 8" xfId="1746" xr:uid="{00000000-0005-0000-0000-000025040000}"/>
    <cellStyle name="40 % - Accent3 3_20180507-BPEMS tableau de suivi ETP AVRIL test V2" xfId="417" xr:uid="{00000000-0005-0000-0000-000026040000}"/>
    <cellStyle name="40 % - Accent3 4" xfId="418" xr:uid="{00000000-0005-0000-0000-000027040000}"/>
    <cellStyle name="40 % - Accent3 4 2" xfId="419" xr:uid="{00000000-0005-0000-0000-000028040000}"/>
    <cellStyle name="40 % - Accent3 4 2 2" xfId="2455" xr:uid="{00000000-0005-0000-0000-000029040000}"/>
    <cellStyle name="40 % - Accent3 4 2 3" xfId="1753" xr:uid="{00000000-0005-0000-0000-00002A040000}"/>
    <cellStyle name="40 % - Accent3 4 3" xfId="420" xr:uid="{00000000-0005-0000-0000-00002B040000}"/>
    <cellStyle name="40 % - Accent3 4 3 2" xfId="2456" xr:uid="{00000000-0005-0000-0000-00002C040000}"/>
    <cellStyle name="40 % - Accent3 4 3 3" xfId="1754" xr:uid="{00000000-0005-0000-0000-00002D040000}"/>
    <cellStyle name="40 % - Accent3 4 4" xfId="421" xr:uid="{00000000-0005-0000-0000-00002E040000}"/>
    <cellStyle name="40 % - Accent3 4 4 2" xfId="2457" xr:uid="{00000000-0005-0000-0000-00002F040000}"/>
    <cellStyle name="40 % - Accent3 4 4 3" xfId="1755" xr:uid="{00000000-0005-0000-0000-000030040000}"/>
    <cellStyle name="40 % - Accent3 4 5" xfId="422" xr:uid="{00000000-0005-0000-0000-000031040000}"/>
    <cellStyle name="40 % - Accent3 4 5 2" xfId="2458" xr:uid="{00000000-0005-0000-0000-000032040000}"/>
    <cellStyle name="40 % - Accent3 4 5 3" xfId="1756" xr:uid="{00000000-0005-0000-0000-000033040000}"/>
    <cellStyle name="40 % - Accent3 4 6" xfId="423" xr:uid="{00000000-0005-0000-0000-000034040000}"/>
    <cellStyle name="40 % - Accent3 4 6 2" xfId="2459" xr:uid="{00000000-0005-0000-0000-000035040000}"/>
    <cellStyle name="40 % - Accent3 4 6 3" xfId="1757" xr:uid="{00000000-0005-0000-0000-000036040000}"/>
    <cellStyle name="40 % - Accent3 4 7" xfId="2454" xr:uid="{00000000-0005-0000-0000-000037040000}"/>
    <cellStyle name="40 % - Accent3 4 8" xfId="1752" xr:uid="{00000000-0005-0000-0000-000038040000}"/>
    <cellStyle name="40 % - Accent3 4_20180507-BPEMS tableau de suivi ETP AVRIL test V2" xfId="424" xr:uid="{00000000-0005-0000-0000-000039040000}"/>
    <cellStyle name="40 % - Accent3 5" xfId="425" xr:uid="{00000000-0005-0000-0000-00003A040000}"/>
    <cellStyle name="40 % - Accent3 6" xfId="426" xr:uid="{00000000-0005-0000-0000-00003B040000}"/>
    <cellStyle name="40 % - Accent3 6 2" xfId="2460" xr:uid="{00000000-0005-0000-0000-00003C040000}"/>
    <cellStyle name="40 % - Accent3 6 3" xfId="1758" xr:uid="{00000000-0005-0000-0000-00003D040000}"/>
    <cellStyle name="40 % - Accent3 7" xfId="427" xr:uid="{00000000-0005-0000-0000-00003E040000}"/>
    <cellStyle name="40 % - Accent3 7 2" xfId="2461" xr:uid="{00000000-0005-0000-0000-00003F040000}"/>
    <cellStyle name="40 % - Accent3 7 3" xfId="1759" xr:uid="{00000000-0005-0000-0000-000040040000}"/>
    <cellStyle name="40 % - Accent3 8" xfId="428" xr:uid="{00000000-0005-0000-0000-000041040000}"/>
    <cellStyle name="40 % - Accent3 8 2" xfId="2462" xr:uid="{00000000-0005-0000-0000-000042040000}"/>
    <cellStyle name="40 % - Accent3 8 3" xfId="1760" xr:uid="{00000000-0005-0000-0000-000043040000}"/>
    <cellStyle name="40 % - Accent3 9" xfId="429" xr:uid="{00000000-0005-0000-0000-000044040000}"/>
    <cellStyle name="40 % - Accent3 9 2" xfId="2463" xr:uid="{00000000-0005-0000-0000-000045040000}"/>
    <cellStyle name="40 % - Accent3 9 3" xfId="1761" xr:uid="{00000000-0005-0000-0000-000046040000}"/>
    <cellStyle name="40 % - Accent4 10" xfId="430" xr:uid="{00000000-0005-0000-0000-000047040000}"/>
    <cellStyle name="40 % - Accent4 10 2" xfId="2464" xr:uid="{00000000-0005-0000-0000-000048040000}"/>
    <cellStyle name="40 % - Accent4 10 3" xfId="1762" xr:uid="{00000000-0005-0000-0000-000049040000}"/>
    <cellStyle name="40 % - Accent4 11" xfId="431" xr:uid="{00000000-0005-0000-0000-00004A040000}"/>
    <cellStyle name="40 % - Accent4 11 2" xfId="2465" xr:uid="{00000000-0005-0000-0000-00004B040000}"/>
    <cellStyle name="40 % - Accent4 11 3" xfId="1763" xr:uid="{00000000-0005-0000-0000-00004C040000}"/>
    <cellStyle name="40 % - Accent4 12" xfId="432" xr:uid="{00000000-0005-0000-0000-00004D040000}"/>
    <cellStyle name="40 % - Accent4 13" xfId="433" xr:uid="{00000000-0005-0000-0000-00004E040000}"/>
    <cellStyle name="40 % - Accent4 2" xfId="434" xr:uid="{00000000-0005-0000-0000-00004F040000}"/>
    <cellStyle name="40 % - Accent4 2 10" xfId="435" xr:uid="{00000000-0005-0000-0000-000050040000}"/>
    <cellStyle name="40 % - Accent4 2 10 2" xfId="2466" xr:uid="{00000000-0005-0000-0000-000051040000}"/>
    <cellStyle name="40 % - Accent4 2 10 3" xfId="1764" xr:uid="{00000000-0005-0000-0000-000052040000}"/>
    <cellStyle name="40 % - Accent4 2 11" xfId="436" xr:uid="{00000000-0005-0000-0000-000053040000}"/>
    <cellStyle name="40 % - Accent4 2 11 2" xfId="2467" xr:uid="{00000000-0005-0000-0000-000054040000}"/>
    <cellStyle name="40 % - Accent4 2 11 3" xfId="1765" xr:uid="{00000000-0005-0000-0000-000055040000}"/>
    <cellStyle name="40 % - Accent4 2 12" xfId="437" xr:uid="{00000000-0005-0000-0000-000056040000}"/>
    <cellStyle name="40 % - Accent4 2 13" xfId="438" xr:uid="{00000000-0005-0000-0000-000057040000}"/>
    <cellStyle name="40 % - Accent4 2 14" xfId="439" xr:uid="{00000000-0005-0000-0000-000058040000}"/>
    <cellStyle name="40 % - Accent4 2 2" xfId="440" xr:uid="{00000000-0005-0000-0000-000059040000}"/>
    <cellStyle name="40 % - Accent4 2 2 2" xfId="441" xr:uid="{00000000-0005-0000-0000-00005A040000}"/>
    <cellStyle name="40 % - Accent4 2 2 2 2" xfId="2469" xr:uid="{00000000-0005-0000-0000-00005B040000}"/>
    <cellStyle name="40 % - Accent4 2 2 2 3" xfId="1767" xr:uid="{00000000-0005-0000-0000-00005C040000}"/>
    <cellStyle name="40 % - Accent4 2 2 3" xfId="442" xr:uid="{00000000-0005-0000-0000-00005D040000}"/>
    <cellStyle name="40 % - Accent4 2 2 3 2" xfId="2470" xr:uid="{00000000-0005-0000-0000-00005E040000}"/>
    <cellStyle name="40 % - Accent4 2 2 3 3" xfId="1768" xr:uid="{00000000-0005-0000-0000-00005F040000}"/>
    <cellStyle name="40 % - Accent4 2 2 4" xfId="443" xr:uid="{00000000-0005-0000-0000-000060040000}"/>
    <cellStyle name="40 % - Accent4 2 2 4 2" xfId="2471" xr:uid="{00000000-0005-0000-0000-000061040000}"/>
    <cellStyle name="40 % - Accent4 2 2 4 3" xfId="1769" xr:uid="{00000000-0005-0000-0000-000062040000}"/>
    <cellStyle name="40 % - Accent4 2 2 5" xfId="444" xr:uid="{00000000-0005-0000-0000-000063040000}"/>
    <cellStyle name="40 % - Accent4 2 2 5 2" xfId="2472" xr:uid="{00000000-0005-0000-0000-000064040000}"/>
    <cellStyle name="40 % - Accent4 2 2 5 3" xfId="1770" xr:uid="{00000000-0005-0000-0000-000065040000}"/>
    <cellStyle name="40 % - Accent4 2 2 6" xfId="445" xr:uid="{00000000-0005-0000-0000-000066040000}"/>
    <cellStyle name="40 % - Accent4 2 2 6 2" xfId="2473" xr:uid="{00000000-0005-0000-0000-000067040000}"/>
    <cellStyle name="40 % - Accent4 2 2 6 3" xfId="1771" xr:uid="{00000000-0005-0000-0000-000068040000}"/>
    <cellStyle name="40 % - Accent4 2 2 7" xfId="2468" xr:uid="{00000000-0005-0000-0000-000069040000}"/>
    <cellStyle name="40 % - Accent4 2 2 8" xfId="1766" xr:uid="{00000000-0005-0000-0000-00006A040000}"/>
    <cellStyle name="40 % - Accent4 2 3" xfId="446" xr:uid="{00000000-0005-0000-0000-00006B040000}"/>
    <cellStyle name="40 % - Accent4 2 4" xfId="447" xr:uid="{00000000-0005-0000-0000-00006C040000}"/>
    <cellStyle name="40 % - Accent4 2 4 2" xfId="448" xr:uid="{00000000-0005-0000-0000-00006D040000}"/>
    <cellStyle name="40 % - Accent4 2 4 2 2" xfId="2474" xr:uid="{00000000-0005-0000-0000-00006E040000}"/>
    <cellStyle name="40 % - Accent4 2 4 2 3" xfId="1772" xr:uid="{00000000-0005-0000-0000-00006F040000}"/>
    <cellStyle name="40 % - Accent4 2 5" xfId="449" xr:uid="{00000000-0005-0000-0000-000070040000}"/>
    <cellStyle name="40 % - Accent4 2 5 2" xfId="450" xr:uid="{00000000-0005-0000-0000-000071040000}"/>
    <cellStyle name="40 % - Accent4 2 5 2 2" xfId="2476" xr:uid="{00000000-0005-0000-0000-000072040000}"/>
    <cellStyle name="40 % - Accent4 2 5 2 3" xfId="1774" xr:uid="{00000000-0005-0000-0000-000073040000}"/>
    <cellStyle name="40 % - Accent4 2 5 3" xfId="451" xr:uid="{00000000-0005-0000-0000-000074040000}"/>
    <cellStyle name="40 % - Accent4 2 5 3 2" xfId="2477" xr:uid="{00000000-0005-0000-0000-000075040000}"/>
    <cellStyle name="40 % - Accent4 2 5 3 3" xfId="1775" xr:uid="{00000000-0005-0000-0000-000076040000}"/>
    <cellStyle name="40 % - Accent4 2 5 4" xfId="452" xr:uid="{00000000-0005-0000-0000-000077040000}"/>
    <cellStyle name="40 % - Accent4 2 5 4 2" xfId="2478" xr:uid="{00000000-0005-0000-0000-000078040000}"/>
    <cellStyle name="40 % - Accent4 2 5 4 3" xfId="1776" xr:uid="{00000000-0005-0000-0000-000079040000}"/>
    <cellStyle name="40 % - Accent4 2 5 5" xfId="453" xr:uid="{00000000-0005-0000-0000-00007A040000}"/>
    <cellStyle name="40 % - Accent4 2 5 5 2" xfId="2479" xr:uid="{00000000-0005-0000-0000-00007B040000}"/>
    <cellStyle name="40 % - Accent4 2 5 5 3" xfId="1777" xr:uid="{00000000-0005-0000-0000-00007C040000}"/>
    <cellStyle name="40 % - Accent4 2 5 6" xfId="454" xr:uid="{00000000-0005-0000-0000-00007D040000}"/>
    <cellStyle name="40 % - Accent4 2 5 6 2" xfId="2480" xr:uid="{00000000-0005-0000-0000-00007E040000}"/>
    <cellStyle name="40 % - Accent4 2 5 6 3" xfId="1778" xr:uid="{00000000-0005-0000-0000-00007F040000}"/>
    <cellStyle name="40 % - Accent4 2 5 7" xfId="2475" xr:uid="{00000000-0005-0000-0000-000080040000}"/>
    <cellStyle name="40 % - Accent4 2 5 8" xfId="1773" xr:uid="{00000000-0005-0000-0000-000081040000}"/>
    <cellStyle name="40 % - Accent4 2 6" xfId="455" xr:uid="{00000000-0005-0000-0000-000082040000}"/>
    <cellStyle name="40 % - Accent4 2 6 2" xfId="2481" xr:uid="{00000000-0005-0000-0000-000083040000}"/>
    <cellStyle name="40 % - Accent4 2 6 3" xfId="1779" xr:uid="{00000000-0005-0000-0000-000084040000}"/>
    <cellStyle name="40 % - Accent4 2 7" xfId="456" xr:uid="{00000000-0005-0000-0000-000085040000}"/>
    <cellStyle name="40 % - Accent4 2 7 2" xfId="2482" xr:uid="{00000000-0005-0000-0000-000086040000}"/>
    <cellStyle name="40 % - Accent4 2 7 3" xfId="1780" xr:uid="{00000000-0005-0000-0000-000087040000}"/>
    <cellStyle name="40 % - Accent4 2 8" xfId="457" xr:uid="{00000000-0005-0000-0000-000088040000}"/>
    <cellStyle name="40 % - Accent4 2 8 2" xfId="2483" xr:uid="{00000000-0005-0000-0000-000089040000}"/>
    <cellStyle name="40 % - Accent4 2 8 3" xfId="1781" xr:uid="{00000000-0005-0000-0000-00008A040000}"/>
    <cellStyle name="40 % - Accent4 2 9" xfId="458" xr:uid="{00000000-0005-0000-0000-00008B040000}"/>
    <cellStyle name="40 % - Accent4 2 9 2" xfId="2484" xr:uid="{00000000-0005-0000-0000-00008C040000}"/>
    <cellStyle name="40 % - Accent4 2 9 3" xfId="1782" xr:uid="{00000000-0005-0000-0000-00008D040000}"/>
    <cellStyle name="40 % - Accent4 2_20180507-BPEMS tableau de suivi ETP AVRIL test V2" xfId="459" xr:uid="{00000000-0005-0000-0000-00008E040000}"/>
    <cellStyle name="40 % - Accent4 3" xfId="460" xr:uid="{00000000-0005-0000-0000-00008F040000}"/>
    <cellStyle name="40 % - Accent4 3 2" xfId="461" xr:uid="{00000000-0005-0000-0000-000090040000}"/>
    <cellStyle name="40 % - Accent4 3 2 2" xfId="2486" xr:uid="{00000000-0005-0000-0000-000091040000}"/>
    <cellStyle name="40 % - Accent4 3 2 3" xfId="1784" xr:uid="{00000000-0005-0000-0000-000092040000}"/>
    <cellStyle name="40 % - Accent4 3 3" xfId="462" xr:uid="{00000000-0005-0000-0000-000093040000}"/>
    <cellStyle name="40 % - Accent4 3 3 2" xfId="2487" xr:uid="{00000000-0005-0000-0000-000094040000}"/>
    <cellStyle name="40 % - Accent4 3 3 3" xfId="1785" xr:uid="{00000000-0005-0000-0000-000095040000}"/>
    <cellStyle name="40 % - Accent4 3 4" xfId="463" xr:uid="{00000000-0005-0000-0000-000096040000}"/>
    <cellStyle name="40 % - Accent4 3 4 2" xfId="2488" xr:uid="{00000000-0005-0000-0000-000097040000}"/>
    <cellStyle name="40 % - Accent4 3 4 3" xfId="1786" xr:uid="{00000000-0005-0000-0000-000098040000}"/>
    <cellStyle name="40 % - Accent4 3 5" xfId="464" xr:uid="{00000000-0005-0000-0000-000099040000}"/>
    <cellStyle name="40 % - Accent4 3 5 2" xfId="2489" xr:uid="{00000000-0005-0000-0000-00009A040000}"/>
    <cellStyle name="40 % - Accent4 3 5 3" xfId="1787" xr:uid="{00000000-0005-0000-0000-00009B040000}"/>
    <cellStyle name="40 % - Accent4 3 6" xfId="465" xr:uid="{00000000-0005-0000-0000-00009C040000}"/>
    <cellStyle name="40 % - Accent4 3 6 2" xfId="2490" xr:uid="{00000000-0005-0000-0000-00009D040000}"/>
    <cellStyle name="40 % - Accent4 3 6 3" xfId="1788" xr:uid="{00000000-0005-0000-0000-00009E040000}"/>
    <cellStyle name="40 % - Accent4 3 7" xfId="2485" xr:uid="{00000000-0005-0000-0000-00009F040000}"/>
    <cellStyle name="40 % - Accent4 3 8" xfId="1783" xr:uid="{00000000-0005-0000-0000-0000A0040000}"/>
    <cellStyle name="40 % - Accent4 3_20180507-BPEMS tableau de suivi ETP AVRIL test V2" xfId="466" xr:uid="{00000000-0005-0000-0000-0000A1040000}"/>
    <cellStyle name="40 % - Accent4 4" xfId="467" xr:uid="{00000000-0005-0000-0000-0000A2040000}"/>
    <cellStyle name="40 % - Accent4 4 2" xfId="468" xr:uid="{00000000-0005-0000-0000-0000A3040000}"/>
    <cellStyle name="40 % - Accent4 4 2 2" xfId="2492" xr:uid="{00000000-0005-0000-0000-0000A4040000}"/>
    <cellStyle name="40 % - Accent4 4 2 3" xfId="1790" xr:uid="{00000000-0005-0000-0000-0000A5040000}"/>
    <cellStyle name="40 % - Accent4 4 3" xfId="469" xr:uid="{00000000-0005-0000-0000-0000A6040000}"/>
    <cellStyle name="40 % - Accent4 4 3 2" xfId="2493" xr:uid="{00000000-0005-0000-0000-0000A7040000}"/>
    <cellStyle name="40 % - Accent4 4 3 3" xfId="1791" xr:uid="{00000000-0005-0000-0000-0000A8040000}"/>
    <cellStyle name="40 % - Accent4 4 4" xfId="470" xr:uid="{00000000-0005-0000-0000-0000A9040000}"/>
    <cellStyle name="40 % - Accent4 4 4 2" xfId="2494" xr:uid="{00000000-0005-0000-0000-0000AA040000}"/>
    <cellStyle name="40 % - Accent4 4 4 3" xfId="1792" xr:uid="{00000000-0005-0000-0000-0000AB040000}"/>
    <cellStyle name="40 % - Accent4 4 5" xfId="471" xr:uid="{00000000-0005-0000-0000-0000AC040000}"/>
    <cellStyle name="40 % - Accent4 4 5 2" xfId="2495" xr:uid="{00000000-0005-0000-0000-0000AD040000}"/>
    <cellStyle name="40 % - Accent4 4 5 3" xfId="1793" xr:uid="{00000000-0005-0000-0000-0000AE040000}"/>
    <cellStyle name="40 % - Accent4 4 6" xfId="472" xr:uid="{00000000-0005-0000-0000-0000AF040000}"/>
    <cellStyle name="40 % - Accent4 4 6 2" xfId="2496" xr:uid="{00000000-0005-0000-0000-0000B0040000}"/>
    <cellStyle name="40 % - Accent4 4 6 3" xfId="1794" xr:uid="{00000000-0005-0000-0000-0000B1040000}"/>
    <cellStyle name="40 % - Accent4 4 7" xfId="2491" xr:uid="{00000000-0005-0000-0000-0000B2040000}"/>
    <cellStyle name="40 % - Accent4 4 8" xfId="1789" xr:uid="{00000000-0005-0000-0000-0000B3040000}"/>
    <cellStyle name="40 % - Accent4 4_20180507-BPEMS tableau de suivi ETP AVRIL test V2" xfId="473" xr:uid="{00000000-0005-0000-0000-0000B4040000}"/>
    <cellStyle name="40 % - Accent4 5" xfId="474" xr:uid="{00000000-0005-0000-0000-0000B5040000}"/>
    <cellStyle name="40 % - Accent4 6" xfId="475" xr:uid="{00000000-0005-0000-0000-0000B6040000}"/>
    <cellStyle name="40 % - Accent4 6 2" xfId="2497" xr:uid="{00000000-0005-0000-0000-0000B7040000}"/>
    <cellStyle name="40 % - Accent4 6 3" xfId="1795" xr:uid="{00000000-0005-0000-0000-0000B8040000}"/>
    <cellStyle name="40 % - Accent4 7" xfId="476" xr:uid="{00000000-0005-0000-0000-0000B9040000}"/>
    <cellStyle name="40 % - Accent4 7 2" xfId="2498" xr:uid="{00000000-0005-0000-0000-0000BA040000}"/>
    <cellStyle name="40 % - Accent4 7 3" xfId="1796" xr:uid="{00000000-0005-0000-0000-0000BB040000}"/>
    <cellStyle name="40 % - Accent4 8" xfId="477" xr:uid="{00000000-0005-0000-0000-0000BC040000}"/>
    <cellStyle name="40 % - Accent4 8 2" xfId="2499" xr:uid="{00000000-0005-0000-0000-0000BD040000}"/>
    <cellStyle name="40 % - Accent4 8 3" xfId="1797" xr:uid="{00000000-0005-0000-0000-0000BE040000}"/>
    <cellStyle name="40 % - Accent4 9" xfId="478" xr:uid="{00000000-0005-0000-0000-0000BF040000}"/>
    <cellStyle name="40 % - Accent4 9 2" xfId="2500" xr:uid="{00000000-0005-0000-0000-0000C0040000}"/>
    <cellStyle name="40 % - Accent4 9 3" xfId="1798" xr:uid="{00000000-0005-0000-0000-0000C1040000}"/>
    <cellStyle name="40 % - Accent5 10" xfId="479" xr:uid="{00000000-0005-0000-0000-0000C2040000}"/>
    <cellStyle name="40 % - Accent5 10 2" xfId="2501" xr:uid="{00000000-0005-0000-0000-0000C3040000}"/>
    <cellStyle name="40 % - Accent5 10 3" xfId="1799" xr:uid="{00000000-0005-0000-0000-0000C4040000}"/>
    <cellStyle name="40 % - Accent5 11" xfId="480" xr:uid="{00000000-0005-0000-0000-0000C5040000}"/>
    <cellStyle name="40 % - Accent5 11 2" xfId="2502" xr:uid="{00000000-0005-0000-0000-0000C6040000}"/>
    <cellStyle name="40 % - Accent5 11 3" xfId="1800" xr:uid="{00000000-0005-0000-0000-0000C7040000}"/>
    <cellStyle name="40 % - Accent5 12" xfId="481" xr:uid="{00000000-0005-0000-0000-0000C8040000}"/>
    <cellStyle name="40 % - Accent5 2" xfId="482" xr:uid="{00000000-0005-0000-0000-0000C9040000}"/>
    <cellStyle name="40 % - Accent5 2 10" xfId="483" xr:uid="{00000000-0005-0000-0000-0000CA040000}"/>
    <cellStyle name="40 % - Accent5 2 10 2" xfId="2503" xr:uid="{00000000-0005-0000-0000-0000CB040000}"/>
    <cellStyle name="40 % - Accent5 2 10 3" xfId="1801" xr:uid="{00000000-0005-0000-0000-0000CC040000}"/>
    <cellStyle name="40 % - Accent5 2 11" xfId="484" xr:uid="{00000000-0005-0000-0000-0000CD040000}"/>
    <cellStyle name="40 % - Accent5 2 11 2" xfId="2504" xr:uid="{00000000-0005-0000-0000-0000CE040000}"/>
    <cellStyle name="40 % - Accent5 2 11 3" xfId="1802" xr:uid="{00000000-0005-0000-0000-0000CF040000}"/>
    <cellStyle name="40 % - Accent5 2 12" xfId="485" xr:uid="{00000000-0005-0000-0000-0000D0040000}"/>
    <cellStyle name="40 % - Accent5 2 13" xfId="486" xr:uid="{00000000-0005-0000-0000-0000D1040000}"/>
    <cellStyle name="40 % - Accent5 2 2" xfId="487" xr:uid="{00000000-0005-0000-0000-0000D2040000}"/>
    <cellStyle name="40 % - Accent5 2 2 2" xfId="488" xr:uid="{00000000-0005-0000-0000-0000D3040000}"/>
    <cellStyle name="40 % - Accent5 2 2 2 2" xfId="2506" xr:uid="{00000000-0005-0000-0000-0000D4040000}"/>
    <cellStyle name="40 % - Accent5 2 2 2 3" xfId="1804" xr:uid="{00000000-0005-0000-0000-0000D5040000}"/>
    <cellStyle name="40 % - Accent5 2 2 3" xfId="489" xr:uid="{00000000-0005-0000-0000-0000D6040000}"/>
    <cellStyle name="40 % - Accent5 2 2 3 2" xfId="2507" xr:uid="{00000000-0005-0000-0000-0000D7040000}"/>
    <cellStyle name="40 % - Accent5 2 2 3 3" xfId="1805" xr:uid="{00000000-0005-0000-0000-0000D8040000}"/>
    <cellStyle name="40 % - Accent5 2 2 4" xfId="490" xr:uid="{00000000-0005-0000-0000-0000D9040000}"/>
    <cellStyle name="40 % - Accent5 2 2 4 2" xfId="2508" xr:uid="{00000000-0005-0000-0000-0000DA040000}"/>
    <cellStyle name="40 % - Accent5 2 2 4 3" xfId="1806" xr:uid="{00000000-0005-0000-0000-0000DB040000}"/>
    <cellStyle name="40 % - Accent5 2 2 5" xfId="491" xr:uid="{00000000-0005-0000-0000-0000DC040000}"/>
    <cellStyle name="40 % - Accent5 2 2 5 2" xfId="2509" xr:uid="{00000000-0005-0000-0000-0000DD040000}"/>
    <cellStyle name="40 % - Accent5 2 2 5 3" xfId="1807" xr:uid="{00000000-0005-0000-0000-0000DE040000}"/>
    <cellStyle name="40 % - Accent5 2 2 6" xfId="492" xr:uid="{00000000-0005-0000-0000-0000DF040000}"/>
    <cellStyle name="40 % - Accent5 2 2 6 2" xfId="2510" xr:uid="{00000000-0005-0000-0000-0000E0040000}"/>
    <cellStyle name="40 % - Accent5 2 2 6 3" xfId="1808" xr:uid="{00000000-0005-0000-0000-0000E1040000}"/>
    <cellStyle name="40 % - Accent5 2 2 7" xfId="2505" xr:uid="{00000000-0005-0000-0000-0000E2040000}"/>
    <cellStyle name="40 % - Accent5 2 2 8" xfId="1803" xr:uid="{00000000-0005-0000-0000-0000E3040000}"/>
    <cellStyle name="40 % - Accent5 2 3" xfId="493" xr:uid="{00000000-0005-0000-0000-0000E4040000}"/>
    <cellStyle name="40 % - Accent5 2 4" xfId="494" xr:uid="{00000000-0005-0000-0000-0000E5040000}"/>
    <cellStyle name="40 % - Accent5 2 4 2" xfId="495" xr:uid="{00000000-0005-0000-0000-0000E6040000}"/>
    <cellStyle name="40 % - Accent5 2 4 2 2" xfId="2511" xr:uid="{00000000-0005-0000-0000-0000E7040000}"/>
    <cellStyle name="40 % - Accent5 2 4 2 3" xfId="1809" xr:uid="{00000000-0005-0000-0000-0000E8040000}"/>
    <cellStyle name="40 % - Accent5 2 5" xfId="496" xr:uid="{00000000-0005-0000-0000-0000E9040000}"/>
    <cellStyle name="40 % - Accent5 2 5 2" xfId="497" xr:uid="{00000000-0005-0000-0000-0000EA040000}"/>
    <cellStyle name="40 % - Accent5 2 5 2 2" xfId="2513" xr:uid="{00000000-0005-0000-0000-0000EB040000}"/>
    <cellStyle name="40 % - Accent5 2 5 2 3" xfId="1811" xr:uid="{00000000-0005-0000-0000-0000EC040000}"/>
    <cellStyle name="40 % - Accent5 2 5 3" xfId="498" xr:uid="{00000000-0005-0000-0000-0000ED040000}"/>
    <cellStyle name="40 % - Accent5 2 5 3 2" xfId="2514" xr:uid="{00000000-0005-0000-0000-0000EE040000}"/>
    <cellStyle name="40 % - Accent5 2 5 3 3" xfId="1812" xr:uid="{00000000-0005-0000-0000-0000EF040000}"/>
    <cellStyle name="40 % - Accent5 2 5 4" xfId="499" xr:uid="{00000000-0005-0000-0000-0000F0040000}"/>
    <cellStyle name="40 % - Accent5 2 5 4 2" xfId="2515" xr:uid="{00000000-0005-0000-0000-0000F1040000}"/>
    <cellStyle name="40 % - Accent5 2 5 4 3" xfId="1813" xr:uid="{00000000-0005-0000-0000-0000F2040000}"/>
    <cellStyle name="40 % - Accent5 2 5 5" xfId="500" xr:uid="{00000000-0005-0000-0000-0000F3040000}"/>
    <cellStyle name="40 % - Accent5 2 5 5 2" xfId="2516" xr:uid="{00000000-0005-0000-0000-0000F4040000}"/>
    <cellStyle name="40 % - Accent5 2 5 5 3" xfId="1814" xr:uid="{00000000-0005-0000-0000-0000F5040000}"/>
    <cellStyle name="40 % - Accent5 2 5 6" xfId="501" xr:uid="{00000000-0005-0000-0000-0000F6040000}"/>
    <cellStyle name="40 % - Accent5 2 5 6 2" xfId="2517" xr:uid="{00000000-0005-0000-0000-0000F7040000}"/>
    <cellStyle name="40 % - Accent5 2 5 6 3" xfId="1815" xr:uid="{00000000-0005-0000-0000-0000F8040000}"/>
    <cellStyle name="40 % - Accent5 2 5 7" xfId="2512" xr:uid="{00000000-0005-0000-0000-0000F9040000}"/>
    <cellStyle name="40 % - Accent5 2 5 8" xfId="1810" xr:uid="{00000000-0005-0000-0000-0000FA040000}"/>
    <cellStyle name="40 % - Accent5 2 6" xfId="502" xr:uid="{00000000-0005-0000-0000-0000FB040000}"/>
    <cellStyle name="40 % - Accent5 2 6 2" xfId="2518" xr:uid="{00000000-0005-0000-0000-0000FC040000}"/>
    <cellStyle name="40 % - Accent5 2 6 3" xfId="1816" xr:uid="{00000000-0005-0000-0000-0000FD040000}"/>
    <cellStyle name="40 % - Accent5 2 7" xfId="503" xr:uid="{00000000-0005-0000-0000-0000FE040000}"/>
    <cellStyle name="40 % - Accent5 2 7 2" xfId="2519" xr:uid="{00000000-0005-0000-0000-0000FF040000}"/>
    <cellStyle name="40 % - Accent5 2 7 3" xfId="1817" xr:uid="{00000000-0005-0000-0000-000000050000}"/>
    <cellStyle name="40 % - Accent5 2 8" xfId="504" xr:uid="{00000000-0005-0000-0000-000001050000}"/>
    <cellStyle name="40 % - Accent5 2 8 2" xfId="2520" xr:uid="{00000000-0005-0000-0000-000002050000}"/>
    <cellStyle name="40 % - Accent5 2 8 3" xfId="1818" xr:uid="{00000000-0005-0000-0000-000003050000}"/>
    <cellStyle name="40 % - Accent5 2 9" xfId="505" xr:uid="{00000000-0005-0000-0000-000004050000}"/>
    <cellStyle name="40 % - Accent5 2 9 2" xfId="2521" xr:uid="{00000000-0005-0000-0000-000005050000}"/>
    <cellStyle name="40 % - Accent5 2 9 3" xfId="1819" xr:uid="{00000000-0005-0000-0000-000006050000}"/>
    <cellStyle name="40 % - Accent5 2_20180507-BPEMS tableau de suivi ETP AVRIL test V2" xfId="506" xr:uid="{00000000-0005-0000-0000-000007050000}"/>
    <cellStyle name="40 % - Accent5 3" xfId="507" xr:uid="{00000000-0005-0000-0000-000008050000}"/>
    <cellStyle name="40 % - Accent5 3 2" xfId="508" xr:uid="{00000000-0005-0000-0000-000009050000}"/>
    <cellStyle name="40 % - Accent5 3 2 2" xfId="2523" xr:uid="{00000000-0005-0000-0000-00000A050000}"/>
    <cellStyle name="40 % - Accent5 3 2 3" xfId="1821" xr:uid="{00000000-0005-0000-0000-00000B050000}"/>
    <cellStyle name="40 % - Accent5 3 3" xfId="509" xr:uid="{00000000-0005-0000-0000-00000C050000}"/>
    <cellStyle name="40 % - Accent5 3 3 2" xfId="2524" xr:uid="{00000000-0005-0000-0000-00000D050000}"/>
    <cellStyle name="40 % - Accent5 3 3 3" xfId="1822" xr:uid="{00000000-0005-0000-0000-00000E050000}"/>
    <cellStyle name="40 % - Accent5 3 4" xfId="510" xr:uid="{00000000-0005-0000-0000-00000F050000}"/>
    <cellStyle name="40 % - Accent5 3 4 2" xfId="2525" xr:uid="{00000000-0005-0000-0000-000010050000}"/>
    <cellStyle name="40 % - Accent5 3 4 3" xfId="1823" xr:uid="{00000000-0005-0000-0000-000011050000}"/>
    <cellStyle name="40 % - Accent5 3 5" xfId="511" xr:uid="{00000000-0005-0000-0000-000012050000}"/>
    <cellStyle name="40 % - Accent5 3 5 2" xfId="2526" xr:uid="{00000000-0005-0000-0000-000013050000}"/>
    <cellStyle name="40 % - Accent5 3 5 3" xfId="1824" xr:uid="{00000000-0005-0000-0000-000014050000}"/>
    <cellStyle name="40 % - Accent5 3 6" xfId="512" xr:uid="{00000000-0005-0000-0000-000015050000}"/>
    <cellStyle name="40 % - Accent5 3 6 2" xfId="2527" xr:uid="{00000000-0005-0000-0000-000016050000}"/>
    <cellStyle name="40 % - Accent5 3 6 3" xfId="1825" xr:uid="{00000000-0005-0000-0000-000017050000}"/>
    <cellStyle name="40 % - Accent5 3 7" xfId="2522" xr:uid="{00000000-0005-0000-0000-000018050000}"/>
    <cellStyle name="40 % - Accent5 3 8" xfId="1820" xr:uid="{00000000-0005-0000-0000-000019050000}"/>
    <cellStyle name="40 % - Accent5 3_20180507-BPEMS tableau de suivi ETP AVRIL test V2" xfId="513" xr:uid="{00000000-0005-0000-0000-00001A050000}"/>
    <cellStyle name="40 % - Accent5 4" xfId="514" xr:uid="{00000000-0005-0000-0000-00001B050000}"/>
    <cellStyle name="40 % - Accent5 4 2" xfId="515" xr:uid="{00000000-0005-0000-0000-00001C050000}"/>
    <cellStyle name="40 % - Accent5 4 2 2" xfId="2529" xr:uid="{00000000-0005-0000-0000-00001D050000}"/>
    <cellStyle name="40 % - Accent5 4 2 3" xfId="1827" xr:uid="{00000000-0005-0000-0000-00001E050000}"/>
    <cellStyle name="40 % - Accent5 4 3" xfId="516" xr:uid="{00000000-0005-0000-0000-00001F050000}"/>
    <cellStyle name="40 % - Accent5 4 3 2" xfId="2530" xr:uid="{00000000-0005-0000-0000-000020050000}"/>
    <cellStyle name="40 % - Accent5 4 3 3" xfId="1828" xr:uid="{00000000-0005-0000-0000-000021050000}"/>
    <cellStyle name="40 % - Accent5 4 4" xfId="517" xr:uid="{00000000-0005-0000-0000-000022050000}"/>
    <cellStyle name="40 % - Accent5 4 4 2" xfId="2531" xr:uid="{00000000-0005-0000-0000-000023050000}"/>
    <cellStyle name="40 % - Accent5 4 4 3" xfId="1829" xr:uid="{00000000-0005-0000-0000-000024050000}"/>
    <cellStyle name="40 % - Accent5 4 5" xfId="518" xr:uid="{00000000-0005-0000-0000-000025050000}"/>
    <cellStyle name="40 % - Accent5 4 5 2" xfId="2532" xr:uid="{00000000-0005-0000-0000-000026050000}"/>
    <cellStyle name="40 % - Accent5 4 5 3" xfId="1830" xr:uid="{00000000-0005-0000-0000-000027050000}"/>
    <cellStyle name="40 % - Accent5 4 6" xfId="519" xr:uid="{00000000-0005-0000-0000-000028050000}"/>
    <cellStyle name="40 % - Accent5 4 6 2" xfId="2533" xr:uid="{00000000-0005-0000-0000-000029050000}"/>
    <cellStyle name="40 % - Accent5 4 6 3" xfId="1831" xr:uid="{00000000-0005-0000-0000-00002A050000}"/>
    <cellStyle name="40 % - Accent5 4 7" xfId="2528" xr:uid="{00000000-0005-0000-0000-00002B050000}"/>
    <cellStyle name="40 % - Accent5 4 8" xfId="1826" xr:uid="{00000000-0005-0000-0000-00002C050000}"/>
    <cellStyle name="40 % - Accent5 4_20180507-BPEMS tableau de suivi ETP AVRIL test V2" xfId="520" xr:uid="{00000000-0005-0000-0000-00002D050000}"/>
    <cellStyle name="40 % - Accent5 5" xfId="521" xr:uid="{00000000-0005-0000-0000-00002E050000}"/>
    <cellStyle name="40 % - Accent5 6" xfId="522" xr:uid="{00000000-0005-0000-0000-00002F050000}"/>
    <cellStyle name="40 % - Accent5 6 2" xfId="2534" xr:uid="{00000000-0005-0000-0000-000030050000}"/>
    <cellStyle name="40 % - Accent5 6 3" xfId="1832" xr:uid="{00000000-0005-0000-0000-000031050000}"/>
    <cellStyle name="40 % - Accent5 7" xfId="523" xr:uid="{00000000-0005-0000-0000-000032050000}"/>
    <cellStyle name="40 % - Accent5 7 2" xfId="2535" xr:uid="{00000000-0005-0000-0000-000033050000}"/>
    <cellStyle name="40 % - Accent5 7 3" xfId="1833" xr:uid="{00000000-0005-0000-0000-000034050000}"/>
    <cellStyle name="40 % - Accent5 8" xfId="524" xr:uid="{00000000-0005-0000-0000-000035050000}"/>
    <cellStyle name="40 % - Accent5 8 2" xfId="2536" xr:uid="{00000000-0005-0000-0000-000036050000}"/>
    <cellStyle name="40 % - Accent5 8 3" xfId="1834" xr:uid="{00000000-0005-0000-0000-000037050000}"/>
    <cellStyle name="40 % - Accent5 9" xfId="525" xr:uid="{00000000-0005-0000-0000-000038050000}"/>
    <cellStyle name="40 % - Accent5 9 2" xfId="2537" xr:uid="{00000000-0005-0000-0000-000039050000}"/>
    <cellStyle name="40 % - Accent5 9 3" xfId="1835" xr:uid="{00000000-0005-0000-0000-00003A050000}"/>
    <cellStyle name="40 % - Accent6 10" xfId="526" xr:uid="{00000000-0005-0000-0000-00003B050000}"/>
    <cellStyle name="40 % - Accent6 10 2" xfId="2538" xr:uid="{00000000-0005-0000-0000-00003C050000}"/>
    <cellStyle name="40 % - Accent6 10 3" xfId="1836" xr:uid="{00000000-0005-0000-0000-00003D050000}"/>
    <cellStyle name="40 % - Accent6 11" xfId="527" xr:uid="{00000000-0005-0000-0000-00003E050000}"/>
    <cellStyle name="40 % - Accent6 11 2" xfId="2539" xr:uid="{00000000-0005-0000-0000-00003F050000}"/>
    <cellStyle name="40 % - Accent6 11 3" xfId="1837" xr:uid="{00000000-0005-0000-0000-000040050000}"/>
    <cellStyle name="40 % - Accent6 12" xfId="528" xr:uid="{00000000-0005-0000-0000-000041050000}"/>
    <cellStyle name="40 % - Accent6 13" xfId="529" xr:uid="{00000000-0005-0000-0000-000042050000}"/>
    <cellStyle name="40 % - Accent6 2" xfId="530" xr:uid="{00000000-0005-0000-0000-000043050000}"/>
    <cellStyle name="40 % - Accent6 2 10" xfId="531" xr:uid="{00000000-0005-0000-0000-000044050000}"/>
    <cellStyle name="40 % - Accent6 2 10 2" xfId="2540" xr:uid="{00000000-0005-0000-0000-000045050000}"/>
    <cellStyle name="40 % - Accent6 2 10 3" xfId="1838" xr:uid="{00000000-0005-0000-0000-000046050000}"/>
    <cellStyle name="40 % - Accent6 2 11" xfId="532" xr:uid="{00000000-0005-0000-0000-000047050000}"/>
    <cellStyle name="40 % - Accent6 2 11 2" xfId="2541" xr:uid="{00000000-0005-0000-0000-000048050000}"/>
    <cellStyle name="40 % - Accent6 2 11 3" xfId="1839" xr:uid="{00000000-0005-0000-0000-000049050000}"/>
    <cellStyle name="40 % - Accent6 2 12" xfId="533" xr:uid="{00000000-0005-0000-0000-00004A050000}"/>
    <cellStyle name="40 % - Accent6 2 13" xfId="534" xr:uid="{00000000-0005-0000-0000-00004B050000}"/>
    <cellStyle name="40 % - Accent6 2 14" xfId="535" xr:uid="{00000000-0005-0000-0000-00004C050000}"/>
    <cellStyle name="40 % - Accent6 2 2" xfId="536" xr:uid="{00000000-0005-0000-0000-00004D050000}"/>
    <cellStyle name="40 % - Accent6 2 2 2" xfId="537" xr:uid="{00000000-0005-0000-0000-00004E050000}"/>
    <cellStyle name="40 % - Accent6 2 2 2 2" xfId="2543" xr:uid="{00000000-0005-0000-0000-00004F050000}"/>
    <cellStyle name="40 % - Accent6 2 2 2 3" xfId="1841" xr:uid="{00000000-0005-0000-0000-000050050000}"/>
    <cellStyle name="40 % - Accent6 2 2 3" xfId="538" xr:uid="{00000000-0005-0000-0000-000051050000}"/>
    <cellStyle name="40 % - Accent6 2 2 3 2" xfId="2544" xr:uid="{00000000-0005-0000-0000-000052050000}"/>
    <cellStyle name="40 % - Accent6 2 2 3 3" xfId="1842" xr:uid="{00000000-0005-0000-0000-000053050000}"/>
    <cellStyle name="40 % - Accent6 2 2 4" xfId="539" xr:uid="{00000000-0005-0000-0000-000054050000}"/>
    <cellStyle name="40 % - Accent6 2 2 4 2" xfId="2545" xr:uid="{00000000-0005-0000-0000-000055050000}"/>
    <cellStyle name="40 % - Accent6 2 2 4 3" xfId="1843" xr:uid="{00000000-0005-0000-0000-000056050000}"/>
    <cellStyle name="40 % - Accent6 2 2 5" xfId="540" xr:uid="{00000000-0005-0000-0000-000057050000}"/>
    <cellStyle name="40 % - Accent6 2 2 5 2" xfId="2546" xr:uid="{00000000-0005-0000-0000-000058050000}"/>
    <cellStyle name="40 % - Accent6 2 2 5 3" xfId="1844" xr:uid="{00000000-0005-0000-0000-000059050000}"/>
    <cellStyle name="40 % - Accent6 2 2 6" xfId="541" xr:uid="{00000000-0005-0000-0000-00005A050000}"/>
    <cellStyle name="40 % - Accent6 2 2 6 2" xfId="2547" xr:uid="{00000000-0005-0000-0000-00005B050000}"/>
    <cellStyle name="40 % - Accent6 2 2 6 3" xfId="1845" xr:uid="{00000000-0005-0000-0000-00005C050000}"/>
    <cellStyle name="40 % - Accent6 2 2 7" xfId="2542" xr:uid="{00000000-0005-0000-0000-00005D050000}"/>
    <cellStyle name="40 % - Accent6 2 2 8" xfId="1840" xr:uid="{00000000-0005-0000-0000-00005E050000}"/>
    <cellStyle name="40 % - Accent6 2 3" xfId="542" xr:uid="{00000000-0005-0000-0000-00005F050000}"/>
    <cellStyle name="40 % - Accent6 2 4" xfId="543" xr:uid="{00000000-0005-0000-0000-000060050000}"/>
    <cellStyle name="40 % - Accent6 2 4 2" xfId="544" xr:uid="{00000000-0005-0000-0000-000061050000}"/>
    <cellStyle name="40 % - Accent6 2 4 2 2" xfId="2548" xr:uid="{00000000-0005-0000-0000-000062050000}"/>
    <cellStyle name="40 % - Accent6 2 4 2 3" xfId="1846" xr:uid="{00000000-0005-0000-0000-000063050000}"/>
    <cellStyle name="40 % - Accent6 2 5" xfId="545" xr:uid="{00000000-0005-0000-0000-000064050000}"/>
    <cellStyle name="40 % - Accent6 2 5 2" xfId="546" xr:uid="{00000000-0005-0000-0000-000065050000}"/>
    <cellStyle name="40 % - Accent6 2 5 2 2" xfId="2550" xr:uid="{00000000-0005-0000-0000-000066050000}"/>
    <cellStyle name="40 % - Accent6 2 5 2 3" xfId="1848" xr:uid="{00000000-0005-0000-0000-000067050000}"/>
    <cellStyle name="40 % - Accent6 2 5 3" xfId="547" xr:uid="{00000000-0005-0000-0000-000068050000}"/>
    <cellStyle name="40 % - Accent6 2 5 3 2" xfId="2551" xr:uid="{00000000-0005-0000-0000-000069050000}"/>
    <cellStyle name="40 % - Accent6 2 5 3 3" xfId="1849" xr:uid="{00000000-0005-0000-0000-00006A050000}"/>
    <cellStyle name="40 % - Accent6 2 5 4" xfId="548" xr:uid="{00000000-0005-0000-0000-00006B050000}"/>
    <cellStyle name="40 % - Accent6 2 5 4 2" xfId="2552" xr:uid="{00000000-0005-0000-0000-00006C050000}"/>
    <cellStyle name="40 % - Accent6 2 5 4 3" xfId="1850" xr:uid="{00000000-0005-0000-0000-00006D050000}"/>
    <cellStyle name="40 % - Accent6 2 5 5" xfId="549" xr:uid="{00000000-0005-0000-0000-00006E050000}"/>
    <cellStyle name="40 % - Accent6 2 5 5 2" xfId="2553" xr:uid="{00000000-0005-0000-0000-00006F050000}"/>
    <cellStyle name="40 % - Accent6 2 5 5 3" xfId="1851" xr:uid="{00000000-0005-0000-0000-000070050000}"/>
    <cellStyle name="40 % - Accent6 2 5 6" xfId="550" xr:uid="{00000000-0005-0000-0000-000071050000}"/>
    <cellStyle name="40 % - Accent6 2 5 6 2" xfId="2554" xr:uid="{00000000-0005-0000-0000-000072050000}"/>
    <cellStyle name="40 % - Accent6 2 5 6 3" xfId="1852" xr:uid="{00000000-0005-0000-0000-000073050000}"/>
    <cellStyle name="40 % - Accent6 2 5 7" xfId="2549" xr:uid="{00000000-0005-0000-0000-000074050000}"/>
    <cellStyle name="40 % - Accent6 2 5 8" xfId="1847" xr:uid="{00000000-0005-0000-0000-000075050000}"/>
    <cellStyle name="40 % - Accent6 2 6" xfId="551" xr:uid="{00000000-0005-0000-0000-000076050000}"/>
    <cellStyle name="40 % - Accent6 2 6 2" xfId="2555" xr:uid="{00000000-0005-0000-0000-000077050000}"/>
    <cellStyle name="40 % - Accent6 2 6 3" xfId="1853" xr:uid="{00000000-0005-0000-0000-000078050000}"/>
    <cellStyle name="40 % - Accent6 2 7" xfId="552" xr:uid="{00000000-0005-0000-0000-000079050000}"/>
    <cellStyle name="40 % - Accent6 2 7 2" xfId="2556" xr:uid="{00000000-0005-0000-0000-00007A050000}"/>
    <cellStyle name="40 % - Accent6 2 7 3" xfId="1854" xr:uid="{00000000-0005-0000-0000-00007B050000}"/>
    <cellStyle name="40 % - Accent6 2 8" xfId="553" xr:uid="{00000000-0005-0000-0000-00007C050000}"/>
    <cellStyle name="40 % - Accent6 2 8 2" xfId="2557" xr:uid="{00000000-0005-0000-0000-00007D050000}"/>
    <cellStyle name="40 % - Accent6 2 8 3" xfId="1855" xr:uid="{00000000-0005-0000-0000-00007E050000}"/>
    <cellStyle name="40 % - Accent6 2 9" xfId="554" xr:uid="{00000000-0005-0000-0000-00007F050000}"/>
    <cellStyle name="40 % - Accent6 2 9 2" xfId="2558" xr:uid="{00000000-0005-0000-0000-000080050000}"/>
    <cellStyle name="40 % - Accent6 2 9 3" xfId="1856" xr:uid="{00000000-0005-0000-0000-000081050000}"/>
    <cellStyle name="40 % - Accent6 2_20180507-BPEMS tableau de suivi ETP AVRIL test V2" xfId="555" xr:uid="{00000000-0005-0000-0000-000082050000}"/>
    <cellStyle name="40 % - Accent6 3" xfId="556" xr:uid="{00000000-0005-0000-0000-000083050000}"/>
    <cellStyle name="40 % - Accent6 3 2" xfId="557" xr:uid="{00000000-0005-0000-0000-000084050000}"/>
    <cellStyle name="40 % - Accent6 3 2 2" xfId="2560" xr:uid="{00000000-0005-0000-0000-000085050000}"/>
    <cellStyle name="40 % - Accent6 3 2 3" xfId="1858" xr:uid="{00000000-0005-0000-0000-000086050000}"/>
    <cellStyle name="40 % - Accent6 3 3" xfId="558" xr:uid="{00000000-0005-0000-0000-000087050000}"/>
    <cellStyle name="40 % - Accent6 3 3 2" xfId="2561" xr:uid="{00000000-0005-0000-0000-000088050000}"/>
    <cellStyle name="40 % - Accent6 3 3 3" xfId="1859" xr:uid="{00000000-0005-0000-0000-000089050000}"/>
    <cellStyle name="40 % - Accent6 3 4" xfId="559" xr:uid="{00000000-0005-0000-0000-00008A050000}"/>
    <cellStyle name="40 % - Accent6 3 4 2" xfId="2562" xr:uid="{00000000-0005-0000-0000-00008B050000}"/>
    <cellStyle name="40 % - Accent6 3 4 3" xfId="1860" xr:uid="{00000000-0005-0000-0000-00008C050000}"/>
    <cellStyle name="40 % - Accent6 3 5" xfId="560" xr:uid="{00000000-0005-0000-0000-00008D050000}"/>
    <cellStyle name="40 % - Accent6 3 5 2" xfId="2563" xr:uid="{00000000-0005-0000-0000-00008E050000}"/>
    <cellStyle name="40 % - Accent6 3 5 3" xfId="1861" xr:uid="{00000000-0005-0000-0000-00008F050000}"/>
    <cellStyle name="40 % - Accent6 3 6" xfId="561" xr:uid="{00000000-0005-0000-0000-000090050000}"/>
    <cellStyle name="40 % - Accent6 3 6 2" xfId="2564" xr:uid="{00000000-0005-0000-0000-000091050000}"/>
    <cellStyle name="40 % - Accent6 3 6 3" xfId="1862" xr:uid="{00000000-0005-0000-0000-000092050000}"/>
    <cellStyle name="40 % - Accent6 3 7" xfId="2559" xr:uid="{00000000-0005-0000-0000-000093050000}"/>
    <cellStyle name="40 % - Accent6 3 8" xfId="1857" xr:uid="{00000000-0005-0000-0000-000094050000}"/>
    <cellStyle name="40 % - Accent6 3_20180507-BPEMS tableau de suivi ETP AVRIL test V2" xfId="562" xr:uid="{00000000-0005-0000-0000-000095050000}"/>
    <cellStyle name="40 % - Accent6 4" xfId="563" xr:uid="{00000000-0005-0000-0000-000096050000}"/>
    <cellStyle name="40 % - Accent6 4 2" xfId="564" xr:uid="{00000000-0005-0000-0000-000097050000}"/>
    <cellStyle name="40 % - Accent6 4 2 2" xfId="2566" xr:uid="{00000000-0005-0000-0000-000098050000}"/>
    <cellStyle name="40 % - Accent6 4 2 3" xfId="1864" xr:uid="{00000000-0005-0000-0000-000099050000}"/>
    <cellStyle name="40 % - Accent6 4 3" xfId="565" xr:uid="{00000000-0005-0000-0000-00009A050000}"/>
    <cellStyle name="40 % - Accent6 4 3 2" xfId="2567" xr:uid="{00000000-0005-0000-0000-00009B050000}"/>
    <cellStyle name="40 % - Accent6 4 3 3" xfId="1865" xr:uid="{00000000-0005-0000-0000-00009C050000}"/>
    <cellStyle name="40 % - Accent6 4 4" xfId="566" xr:uid="{00000000-0005-0000-0000-00009D050000}"/>
    <cellStyle name="40 % - Accent6 4 4 2" xfId="2568" xr:uid="{00000000-0005-0000-0000-00009E050000}"/>
    <cellStyle name="40 % - Accent6 4 4 3" xfId="1866" xr:uid="{00000000-0005-0000-0000-00009F050000}"/>
    <cellStyle name="40 % - Accent6 4 5" xfId="567" xr:uid="{00000000-0005-0000-0000-0000A0050000}"/>
    <cellStyle name="40 % - Accent6 4 5 2" xfId="2569" xr:uid="{00000000-0005-0000-0000-0000A1050000}"/>
    <cellStyle name="40 % - Accent6 4 5 3" xfId="1867" xr:uid="{00000000-0005-0000-0000-0000A2050000}"/>
    <cellStyle name="40 % - Accent6 4 6" xfId="568" xr:uid="{00000000-0005-0000-0000-0000A3050000}"/>
    <cellStyle name="40 % - Accent6 4 6 2" xfId="2570" xr:uid="{00000000-0005-0000-0000-0000A4050000}"/>
    <cellStyle name="40 % - Accent6 4 6 3" xfId="1868" xr:uid="{00000000-0005-0000-0000-0000A5050000}"/>
    <cellStyle name="40 % - Accent6 4 7" xfId="2565" xr:uid="{00000000-0005-0000-0000-0000A6050000}"/>
    <cellStyle name="40 % - Accent6 4 8" xfId="1863" xr:uid="{00000000-0005-0000-0000-0000A7050000}"/>
    <cellStyle name="40 % - Accent6 4_20180507-BPEMS tableau de suivi ETP AVRIL test V2" xfId="569" xr:uid="{00000000-0005-0000-0000-0000A8050000}"/>
    <cellStyle name="40 % - Accent6 5" xfId="570" xr:uid="{00000000-0005-0000-0000-0000A9050000}"/>
    <cellStyle name="40 % - Accent6 6" xfId="571" xr:uid="{00000000-0005-0000-0000-0000AA050000}"/>
    <cellStyle name="40 % - Accent6 6 2" xfId="2571" xr:uid="{00000000-0005-0000-0000-0000AB050000}"/>
    <cellStyle name="40 % - Accent6 6 3" xfId="1869" xr:uid="{00000000-0005-0000-0000-0000AC050000}"/>
    <cellStyle name="40 % - Accent6 7" xfId="572" xr:uid="{00000000-0005-0000-0000-0000AD050000}"/>
    <cellStyle name="40 % - Accent6 7 2" xfId="2572" xr:uid="{00000000-0005-0000-0000-0000AE050000}"/>
    <cellStyle name="40 % - Accent6 7 3" xfId="1870" xr:uid="{00000000-0005-0000-0000-0000AF050000}"/>
    <cellStyle name="40 % - Accent6 8" xfId="573" xr:uid="{00000000-0005-0000-0000-0000B0050000}"/>
    <cellStyle name="40 % - Accent6 8 2" xfId="2573" xr:uid="{00000000-0005-0000-0000-0000B1050000}"/>
    <cellStyle name="40 % - Accent6 8 3" xfId="1871" xr:uid="{00000000-0005-0000-0000-0000B2050000}"/>
    <cellStyle name="40 % - Accent6 9" xfId="574" xr:uid="{00000000-0005-0000-0000-0000B3050000}"/>
    <cellStyle name="40 % - Accent6 9 2" xfId="2574" xr:uid="{00000000-0005-0000-0000-0000B4050000}"/>
    <cellStyle name="40 % - Accent6 9 3" xfId="1872" xr:uid="{00000000-0005-0000-0000-0000B5050000}"/>
    <cellStyle name="60 % - Accent1 2" xfId="575" xr:uid="{00000000-0005-0000-0000-0000B6050000}"/>
    <cellStyle name="60 % - Accent1 2 2" xfId="576" xr:uid="{00000000-0005-0000-0000-0000B7050000}"/>
    <cellStyle name="60 % - Accent1 2 3" xfId="577" xr:uid="{00000000-0005-0000-0000-0000B8050000}"/>
    <cellStyle name="60 % - Accent1 2 4" xfId="578" xr:uid="{00000000-0005-0000-0000-0000B9050000}"/>
    <cellStyle name="60 % - Accent1 2 5" xfId="579" xr:uid="{00000000-0005-0000-0000-0000BA050000}"/>
    <cellStyle name="60 % - Accent1 2 6" xfId="580" xr:uid="{00000000-0005-0000-0000-0000BB050000}"/>
    <cellStyle name="60 % - Accent1 3" xfId="581" xr:uid="{00000000-0005-0000-0000-0000BC050000}"/>
    <cellStyle name="60 % - Accent1 4" xfId="582" xr:uid="{00000000-0005-0000-0000-0000BD050000}"/>
    <cellStyle name="60 % - Accent1 5" xfId="583" xr:uid="{00000000-0005-0000-0000-0000BE050000}"/>
    <cellStyle name="60 % - Accent1 6" xfId="584" xr:uid="{00000000-0005-0000-0000-0000BF050000}"/>
    <cellStyle name="60 % - Accent2 2" xfId="585" xr:uid="{00000000-0005-0000-0000-0000C0050000}"/>
    <cellStyle name="60 % - Accent2 2 2" xfId="586" xr:uid="{00000000-0005-0000-0000-0000C1050000}"/>
    <cellStyle name="60 % - Accent2 2 3" xfId="587" xr:uid="{00000000-0005-0000-0000-0000C2050000}"/>
    <cellStyle name="60 % - Accent2 3" xfId="588" xr:uid="{00000000-0005-0000-0000-0000C3050000}"/>
    <cellStyle name="60 % - Accent2 4" xfId="589" xr:uid="{00000000-0005-0000-0000-0000C4050000}"/>
    <cellStyle name="60 % - Accent2 5" xfId="590" xr:uid="{00000000-0005-0000-0000-0000C5050000}"/>
    <cellStyle name="60 % - Accent3 2" xfId="591" xr:uid="{00000000-0005-0000-0000-0000C6050000}"/>
    <cellStyle name="60 % - Accent3 2 2" xfId="592" xr:uid="{00000000-0005-0000-0000-0000C7050000}"/>
    <cellStyle name="60 % - Accent3 2 3" xfId="593" xr:uid="{00000000-0005-0000-0000-0000C8050000}"/>
    <cellStyle name="60 % - Accent3 2 4" xfId="594" xr:uid="{00000000-0005-0000-0000-0000C9050000}"/>
    <cellStyle name="60 % - Accent3 2 5" xfId="595" xr:uid="{00000000-0005-0000-0000-0000CA050000}"/>
    <cellStyle name="60 % - Accent3 2 6" xfId="596" xr:uid="{00000000-0005-0000-0000-0000CB050000}"/>
    <cellStyle name="60 % - Accent3 3" xfId="597" xr:uid="{00000000-0005-0000-0000-0000CC050000}"/>
    <cellStyle name="60 % - Accent3 4" xfId="598" xr:uid="{00000000-0005-0000-0000-0000CD050000}"/>
    <cellStyle name="60 % - Accent3 5" xfId="599" xr:uid="{00000000-0005-0000-0000-0000CE050000}"/>
    <cellStyle name="60 % - Accent3 6" xfId="600" xr:uid="{00000000-0005-0000-0000-0000CF050000}"/>
    <cellStyle name="60 % - Accent4 2" xfId="601" xr:uid="{00000000-0005-0000-0000-0000D0050000}"/>
    <cellStyle name="60 % - Accent4 2 2" xfId="602" xr:uid="{00000000-0005-0000-0000-0000D1050000}"/>
    <cellStyle name="60 % - Accent4 2 3" xfId="603" xr:uid="{00000000-0005-0000-0000-0000D2050000}"/>
    <cellStyle name="60 % - Accent4 2 4" xfId="604" xr:uid="{00000000-0005-0000-0000-0000D3050000}"/>
    <cellStyle name="60 % - Accent4 2 5" xfId="605" xr:uid="{00000000-0005-0000-0000-0000D4050000}"/>
    <cellStyle name="60 % - Accent4 2 6" xfId="606" xr:uid="{00000000-0005-0000-0000-0000D5050000}"/>
    <cellStyle name="60 % - Accent4 3" xfId="607" xr:uid="{00000000-0005-0000-0000-0000D6050000}"/>
    <cellStyle name="60 % - Accent4 4" xfId="608" xr:uid="{00000000-0005-0000-0000-0000D7050000}"/>
    <cellStyle name="60 % - Accent4 5" xfId="609" xr:uid="{00000000-0005-0000-0000-0000D8050000}"/>
    <cellStyle name="60 % - Accent4 6" xfId="610" xr:uid="{00000000-0005-0000-0000-0000D9050000}"/>
    <cellStyle name="60 % - Accent5 2" xfId="611" xr:uid="{00000000-0005-0000-0000-0000DA050000}"/>
    <cellStyle name="60 % - Accent5 2 2" xfId="612" xr:uid="{00000000-0005-0000-0000-0000DB050000}"/>
    <cellStyle name="60 % - Accent5 2 3" xfId="613" xr:uid="{00000000-0005-0000-0000-0000DC050000}"/>
    <cellStyle name="60 % - Accent5 3" xfId="614" xr:uid="{00000000-0005-0000-0000-0000DD050000}"/>
    <cellStyle name="60 % - Accent5 4" xfId="615" xr:uid="{00000000-0005-0000-0000-0000DE050000}"/>
    <cellStyle name="60 % - Accent5 5" xfId="616" xr:uid="{00000000-0005-0000-0000-0000DF050000}"/>
    <cellStyle name="60 % - Accent6 2" xfId="617" xr:uid="{00000000-0005-0000-0000-0000E0050000}"/>
    <cellStyle name="60 % - Accent6 2 2" xfId="618" xr:uid="{00000000-0005-0000-0000-0000E1050000}"/>
    <cellStyle name="60 % - Accent6 2 3" xfId="619" xr:uid="{00000000-0005-0000-0000-0000E2050000}"/>
    <cellStyle name="60 % - Accent6 2 4" xfId="620" xr:uid="{00000000-0005-0000-0000-0000E3050000}"/>
    <cellStyle name="60 % - Accent6 2 5" xfId="621" xr:uid="{00000000-0005-0000-0000-0000E4050000}"/>
    <cellStyle name="60 % - Accent6 2 6" xfId="622" xr:uid="{00000000-0005-0000-0000-0000E5050000}"/>
    <cellStyle name="60 % - Accent6 3" xfId="623" xr:uid="{00000000-0005-0000-0000-0000E6050000}"/>
    <cellStyle name="60 % - Accent6 4" xfId="624" xr:uid="{00000000-0005-0000-0000-0000E7050000}"/>
    <cellStyle name="60 % - Accent6 5" xfId="625" xr:uid="{00000000-0005-0000-0000-0000E8050000}"/>
    <cellStyle name="60 % - Accent6 6" xfId="626" xr:uid="{00000000-0005-0000-0000-0000E9050000}"/>
    <cellStyle name="Accent1 2" xfId="627" xr:uid="{00000000-0005-0000-0000-0000EA050000}"/>
    <cellStyle name="Accent1 2 2" xfId="628" xr:uid="{00000000-0005-0000-0000-0000EB050000}"/>
    <cellStyle name="Accent1 2 3" xfId="629" xr:uid="{00000000-0005-0000-0000-0000EC050000}"/>
    <cellStyle name="Accent1 2 4" xfId="630" xr:uid="{00000000-0005-0000-0000-0000ED050000}"/>
    <cellStyle name="Accent1 2 5" xfId="631" xr:uid="{00000000-0005-0000-0000-0000EE050000}"/>
    <cellStyle name="Accent1 2 6" xfId="632" xr:uid="{00000000-0005-0000-0000-0000EF050000}"/>
    <cellStyle name="Accent1 3" xfId="633" xr:uid="{00000000-0005-0000-0000-0000F0050000}"/>
    <cellStyle name="Accent1 4" xfId="634" xr:uid="{00000000-0005-0000-0000-0000F1050000}"/>
    <cellStyle name="Accent1 5" xfId="635" xr:uid="{00000000-0005-0000-0000-0000F2050000}"/>
    <cellStyle name="Accent1 6" xfId="636" xr:uid="{00000000-0005-0000-0000-0000F3050000}"/>
    <cellStyle name="Accent2 2" xfId="637" xr:uid="{00000000-0005-0000-0000-0000F4050000}"/>
    <cellStyle name="Accent2 2 2" xfId="638" xr:uid="{00000000-0005-0000-0000-0000F5050000}"/>
    <cellStyle name="Accent2 2 3" xfId="639" xr:uid="{00000000-0005-0000-0000-0000F6050000}"/>
    <cellStyle name="Accent2 3" xfId="640" xr:uid="{00000000-0005-0000-0000-0000F7050000}"/>
    <cellStyle name="Accent2 4" xfId="641" xr:uid="{00000000-0005-0000-0000-0000F8050000}"/>
    <cellStyle name="Accent2 5" xfId="642" xr:uid="{00000000-0005-0000-0000-0000F9050000}"/>
    <cellStyle name="Accent3 2" xfId="643" xr:uid="{00000000-0005-0000-0000-0000FA050000}"/>
    <cellStyle name="Accent3 2 2" xfId="644" xr:uid="{00000000-0005-0000-0000-0000FB050000}"/>
    <cellStyle name="Accent3 2 3" xfId="645" xr:uid="{00000000-0005-0000-0000-0000FC050000}"/>
    <cellStyle name="Accent3 3" xfId="646" xr:uid="{00000000-0005-0000-0000-0000FD050000}"/>
    <cellStyle name="Accent3 4" xfId="647" xr:uid="{00000000-0005-0000-0000-0000FE050000}"/>
    <cellStyle name="Accent3 5" xfId="648" xr:uid="{00000000-0005-0000-0000-0000FF050000}"/>
    <cellStyle name="Accent4 2" xfId="649" xr:uid="{00000000-0005-0000-0000-000000060000}"/>
    <cellStyle name="Accent4 2 2" xfId="650" xr:uid="{00000000-0005-0000-0000-000001060000}"/>
    <cellStyle name="Accent4 2 3" xfId="651" xr:uid="{00000000-0005-0000-0000-000002060000}"/>
    <cellStyle name="Accent4 2 4" xfId="652" xr:uid="{00000000-0005-0000-0000-000003060000}"/>
    <cellStyle name="Accent4 2 5" xfId="653" xr:uid="{00000000-0005-0000-0000-000004060000}"/>
    <cellStyle name="Accent4 2 6" xfId="654" xr:uid="{00000000-0005-0000-0000-000005060000}"/>
    <cellStyle name="Accent4 3" xfId="655" xr:uid="{00000000-0005-0000-0000-000006060000}"/>
    <cellStyle name="Accent4 4" xfId="656" xr:uid="{00000000-0005-0000-0000-000007060000}"/>
    <cellStyle name="Accent4 5" xfId="657" xr:uid="{00000000-0005-0000-0000-000008060000}"/>
    <cellStyle name="Accent4 6" xfId="658" xr:uid="{00000000-0005-0000-0000-000009060000}"/>
    <cellStyle name="Accent5 2" xfId="659" xr:uid="{00000000-0005-0000-0000-00000A060000}"/>
    <cellStyle name="Accent5 2 2" xfId="660" xr:uid="{00000000-0005-0000-0000-00000B060000}"/>
    <cellStyle name="Accent5 2 3" xfId="661" xr:uid="{00000000-0005-0000-0000-00000C060000}"/>
    <cellStyle name="Accent5 3" xfId="662" xr:uid="{00000000-0005-0000-0000-00000D060000}"/>
    <cellStyle name="Accent5 4" xfId="663" xr:uid="{00000000-0005-0000-0000-00000E060000}"/>
    <cellStyle name="Accent5 5" xfId="664" xr:uid="{00000000-0005-0000-0000-00000F060000}"/>
    <cellStyle name="Accent6 2" xfId="665" xr:uid="{00000000-0005-0000-0000-000010060000}"/>
    <cellStyle name="Accent6 2 2" xfId="666" xr:uid="{00000000-0005-0000-0000-000011060000}"/>
    <cellStyle name="Accent6 2 3" xfId="667" xr:uid="{00000000-0005-0000-0000-000012060000}"/>
    <cellStyle name="Accent6 3" xfId="668" xr:uid="{00000000-0005-0000-0000-000013060000}"/>
    <cellStyle name="Accent6 4" xfId="669" xr:uid="{00000000-0005-0000-0000-000014060000}"/>
    <cellStyle name="Accent6 5" xfId="670" xr:uid="{00000000-0005-0000-0000-000015060000}"/>
    <cellStyle name="Avertissement 2" xfId="671" xr:uid="{00000000-0005-0000-0000-000016060000}"/>
    <cellStyle name="Avertissement 3" xfId="672" xr:uid="{00000000-0005-0000-0000-000017060000}"/>
    <cellStyle name="Avertissement 4" xfId="673" xr:uid="{00000000-0005-0000-0000-000018060000}"/>
    <cellStyle name="Calcul 2" xfId="674" xr:uid="{00000000-0005-0000-0000-000019060000}"/>
    <cellStyle name="Calcul 2 2" xfId="675" xr:uid="{00000000-0005-0000-0000-00001A060000}"/>
    <cellStyle name="Calcul 2 3" xfId="676" xr:uid="{00000000-0005-0000-0000-00001B060000}"/>
    <cellStyle name="Calcul 2 4" xfId="677" xr:uid="{00000000-0005-0000-0000-00001C060000}"/>
    <cellStyle name="Calcul 2 5" xfId="678" xr:uid="{00000000-0005-0000-0000-00001D060000}"/>
    <cellStyle name="Calcul 2 6" xfId="679" xr:uid="{00000000-0005-0000-0000-00001E060000}"/>
    <cellStyle name="Calcul 3" xfId="680" xr:uid="{00000000-0005-0000-0000-00001F060000}"/>
    <cellStyle name="Calcul 4" xfId="681" xr:uid="{00000000-0005-0000-0000-000020060000}"/>
    <cellStyle name="Calcul 5" xfId="682" xr:uid="{00000000-0005-0000-0000-000021060000}"/>
    <cellStyle name="Calcul 6" xfId="683" xr:uid="{00000000-0005-0000-0000-000022060000}"/>
    <cellStyle name="Cellule liée 2" xfId="684" xr:uid="{00000000-0005-0000-0000-000023060000}"/>
    <cellStyle name="Cellule liée 3" xfId="685" xr:uid="{00000000-0005-0000-0000-000024060000}"/>
    <cellStyle name="Cellule liée 4" xfId="686" xr:uid="{00000000-0005-0000-0000-000025060000}"/>
    <cellStyle name="Commentaire 10" xfId="687" xr:uid="{00000000-0005-0000-0000-000026060000}"/>
    <cellStyle name="Commentaire 10 2" xfId="688" xr:uid="{00000000-0005-0000-0000-000027060000}"/>
    <cellStyle name="Commentaire 10 2 2" xfId="689" xr:uid="{00000000-0005-0000-0000-000028060000}"/>
    <cellStyle name="Commentaire 10 2 2 2" xfId="2575" xr:uid="{00000000-0005-0000-0000-000029060000}"/>
    <cellStyle name="Commentaire 10 2 2 3" xfId="1873" xr:uid="{00000000-0005-0000-0000-00002A060000}"/>
    <cellStyle name="Commentaire 10 3" xfId="690" xr:uid="{00000000-0005-0000-0000-00002B060000}"/>
    <cellStyle name="Commentaire 10 3 2" xfId="691" xr:uid="{00000000-0005-0000-0000-00002C060000}"/>
    <cellStyle name="Commentaire 10 3 2 2" xfId="2576" xr:uid="{00000000-0005-0000-0000-00002D060000}"/>
    <cellStyle name="Commentaire 10 3 2 3" xfId="1874" xr:uid="{00000000-0005-0000-0000-00002E060000}"/>
    <cellStyle name="Commentaire 10 4" xfId="692" xr:uid="{00000000-0005-0000-0000-00002F060000}"/>
    <cellStyle name="Commentaire 10 4 2" xfId="693" xr:uid="{00000000-0005-0000-0000-000030060000}"/>
    <cellStyle name="Commentaire 10 4 2 2" xfId="2577" xr:uid="{00000000-0005-0000-0000-000031060000}"/>
    <cellStyle name="Commentaire 10 4 2 3" xfId="1875" xr:uid="{00000000-0005-0000-0000-000032060000}"/>
    <cellStyle name="Commentaire 10 5" xfId="694" xr:uid="{00000000-0005-0000-0000-000033060000}"/>
    <cellStyle name="Commentaire 10 5 2" xfId="695" xr:uid="{00000000-0005-0000-0000-000034060000}"/>
    <cellStyle name="Commentaire 10 5 2 2" xfId="2578" xr:uid="{00000000-0005-0000-0000-000035060000}"/>
    <cellStyle name="Commentaire 10 5 2 3" xfId="1876" xr:uid="{00000000-0005-0000-0000-000036060000}"/>
    <cellStyle name="Commentaire 10 6" xfId="696" xr:uid="{00000000-0005-0000-0000-000037060000}"/>
    <cellStyle name="Commentaire 10 6 2" xfId="697" xr:uid="{00000000-0005-0000-0000-000038060000}"/>
    <cellStyle name="Commentaire 10 6 2 2" xfId="2579" xr:uid="{00000000-0005-0000-0000-000039060000}"/>
    <cellStyle name="Commentaire 10 6 2 3" xfId="1877" xr:uid="{00000000-0005-0000-0000-00003A060000}"/>
    <cellStyle name="Commentaire 10 7" xfId="698" xr:uid="{00000000-0005-0000-0000-00003B060000}"/>
    <cellStyle name="Commentaire 10 7 2" xfId="2580" xr:uid="{00000000-0005-0000-0000-00003C060000}"/>
    <cellStyle name="Commentaire 10 7 3" xfId="1878" xr:uid="{00000000-0005-0000-0000-00003D060000}"/>
    <cellStyle name="Commentaire 11" xfId="699" xr:uid="{00000000-0005-0000-0000-00003E060000}"/>
    <cellStyle name="Commentaire 11 2" xfId="700" xr:uid="{00000000-0005-0000-0000-00003F060000}"/>
    <cellStyle name="Commentaire 11 2 2" xfId="2581" xr:uid="{00000000-0005-0000-0000-000040060000}"/>
    <cellStyle name="Commentaire 11 2 3" xfId="1879" xr:uid="{00000000-0005-0000-0000-000041060000}"/>
    <cellStyle name="Commentaire 12" xfId="701" xr:uid="{00000000-0005-0000-0000-000042060000}"/>
    <cellStyle name="Commentaire 12 2" xfId="702" xr:uid="{00000000-0005-0000-0000-000043060000}"/>
    <cellStyle name="Commentaire 12 2 2" xfId="2582" xr:uid="{00000000-0005-0000-0000-000044060000}"/>
    <cellStyle name="Commentaire 12 2 3" xfId="1880" xr:uid="{00000000-0005-0000-0000-000045060000}"/>
    <cellStyle name="Commentaire 13" xfId="703" xr:uid="{00000000-0005-0000-0000-000046060000}"/>
    <cellStyle name="Commentaire 13 2" xfId="704" xr:uid="{00000000-0005-0000-0000-000047060000}"/>
    <cellStyle name="Commentaire 13 2 2" xfId="2583" xr:uid="{00000000-0005-0000-0000-000048060000}"/>
    <cellStyle name="Commentaire 13 2 3" xfId="1881" xr:uid="{00000000-0005-0000-0000-000049060000}"/>
    <cellStyle name="Commentaire 14" xfId="705" xr:uid="{00000000-0005-0000-0000-00004A060000}"/>
    <cellStyle name="Commentaire 14 2" xfId="706" xr:uid="{00000000-0005-0000-0000-00004B060000}"/>
    <cellStyle name="Commentaire 14 2 2" xfId="2584" xr:uid="{00000000-0005-0000-0000-00004C060000}"/>
    <cellStyle name="Commentaire 14 2 3" xfId="1882" xr:uid="{00000000-0005-0000-0000-00004D060000}"/>
    <cellStyle name="Commentaire 15" xfId="707" xr:uid="{00000000-0005-0000-0000-00004E060000}"/>
    <cellStyle name="Commentaire 15 2" xfId="708" xr:uid="{00000000-0005-0000-0000-00004F060000}"/>
    <cellStyle name="Commentaire 15 2 2" xfId="2585" xr:uid="{00000000-0005-0000-0000-000050060000}"/>
    <cellStyle name="Commentaire 15 2 3" xfId="1883" xr:uid="{00000000-0005-0000-0000-000051060000}"/>
    <cellStyle name="Commentaire 16" xfId="709" xr:uid="{00000000-0005-0000-0000-000052060000}"/>
    <cellStyle name="Commentaire 16 2" xfId="710" xr:uid="{00000000-0005-0000-0000-000053060000}"/>
    <cellStyle name="Commentaire 16 2 2" xfId="2586" xr:uid="{00000000-0005-0000-0000-000054060000}"/>
    <cellStyle name="Commentaire 16 2 3" xfId="1884" xr:uid="{00000000-0005-0000-0000-000055060000}"/>
    <cellStyle name="Commentaire 17" xfId="711" xr:uid="{00000000-0005-0000-0000-000056060000}"/>
    <cellStyle name="Commentaire 17 2" xfId="712" xr:uid="{00000000-0005-0000-0000-000057060000}"/>
    <cellStyle name="Commentaire 17 2 2" xfId="2587" xr:uid="{00000000-0005-0000-0000-000058060000}"/>
    <cellStyle name="Commentaire 17 2 3" xfId="1885" xr:uid="{00000000-0005-0000-0000-000059060000}"/>
    <cellStyle name="Commentaire 18" xfId="713" xr:uid="{00000000-0005-0000-0000-00005A060000}"/>
    <cellStyle name="Commentaire 18 2" xfId="714" xr:uid="{00000000-0005-0000-0000-00005B060000}"/>
    <cellStyle name="Commentaire 18 2 2" xfId="2588" xr:uid="{00000000-0005-0000-0000-00005C060000}"/>
    <cellStyle name="Commentaire 18 2 3" xfId="1886" xr:uid="{00000000-0005-0000-0000-00005D060000}"/>
    <cellStyle name="Commentaire 19" xfId="715" xr:uid="{00000000-0005-0000-0000-00005E060000}"/>
    <cellStyle name="Commentaire 2" xfId="716" xr:uid="{00000000-0005-0000-0000-00005F060000}"/>
    <cellStyle name="Commentaire 2 10" xfId="717" xr:uid="{00000000-0005-0000-0000-000060060000}"/>
    <cellStyle name="Commentaire 2 10 2" xfId="718" xr:uid="{00000000-0005-0000-0000-000061060000}"/>
    <cellStyle name="Commentaire 2 10 2 2" xfId="2589" xr:uid="{00000000-0005-0000-0000-000062060000}"/>
    <cellStyle name="Commentaire 2 10 2 3" xfId="1887" xr:uid="{00000000-0005-0000-0000-000063060000}"/>
    <cellStyle name="Commentaire 2 11" xfId="719" xr:uid="{00000000-0005-0000-0000-000064060000}"/>
    <cellStyle name="Commentaire 2 11 2" xfId="720" xr:uid="{00000000-0005-0000-0000-000065060000}"/>
    <cellStyle name="Commentaire 2 11 2 2" xfId="2590" xr:uid="{00000000-0005-0000-0000-000066060000}"/>
    <cellStyle name="Commentaire 2 11 2 3" xfId="1888" xr:uid="{00000000-0005-0000-0000-000067060000}"/>
    <cellStyle name="Commentaire 2 12" xfId="721" xr:uid="{00000000-0005-0000-0000-000068060000}"/>
    <cellStyle name="Commentaire 2 12 2" xfId="722" xr:uid="{00000000-0005-0000-0000-000069060000}"/>
    <cellStyle name="Commentaire 2 12 2 2" xfId="2591" xr:uid="{00000000-0005-0000-0000-00006A060000}"/>
    <cellStyle name="Commentaire 2 12 2 3" xfId="1889" xr:uid="{00000000-0005-0000-0000-00006B060000}"/>
    <cellStyle name="Commentaire 2 13" xfId="723" xr:uid="{00000000-0005-0000-0000-00006C060000}"/>
    <cellStyle name="Commentaire 2 14" xfId="724" xr:uid="{00000000-0005-0000-0000-00006D060000}"/>
    <cellStyle name="Commentaire 2 15" xfId="725" xr:uid="{00000000-0005-0000-0000-00006E060000}"/>
    <cellStyle name="Commentaire 2 2" xfId="726" xr:uid="{00000000-0005-0000-0000-00006F060000}"/>
    <cellStyle name="Commentaire 2 2 2" xfId="727" xr:uid="{00000000-0005-0000-0000-000070060000}"/>
    <cellStyle name="Commentaire 2 2 2 2" xfId="728" xr:uid="{00000000-0005-0000-0000-000071060000}"/>
    <cellStyle name="Commentaire 2 2 2 2 2" xfId="2592" xr:uid="{00000000-0005-0000-0000-000072060000}"/>
    <cellStyle name="Commentaire 2 2 2 2 3" xfId="1890" xr:uid="{00000000-0005-0000-0000-000073060000}"/>
    <cellStyle name="Commentaire 2 2 3" xfId="729" xr:uid="{00000000-0005-0000-0000-000074060000}"/>
    <cellStyle name="Commentaire 2 2 3 2" xfId="730" xr:uid="{00000000-0005-0000-0000-000075060000}"/>
    <cellStyle name="Commentaire 2 2 3 2 2" xfId="2593" xr:uid="{00000000-0005-0000-0000-000076060000}"/>
    <cellStyle name="Commentaire 2 2 3 2 3" xfId="1891" xr:uid="{00000000-0005-0000-0000-000077060000}"/>
    <cellStyle name="Commentaire 2 2 4" xfId="731" xr:uid="{00000000-0005-0000-0000-000078060000}"/>
    <cellStyle name="Commentaire 2 2 4 2" xfId="732" xr:uid="{00000000-0005-0000-0000-000079060000}"/>
    <cellStyle name="Commentaire 2 2 4 2 2" xfId="2594" xr:uid="{00000000-0005-0000-0000-00007A060000}"/>
    <cellStyle name="Commentaire 2 2 4 2 3" xfId="1892" xr:uid="{00000000-0005-0000-0000-00007B060000}"/>
    <cellStyle name="Commentaire 2 2 5" xfId="733" xr:uid="{00000000-0005-0000-0000-00007C060000}"/>
    <cellStyle name="Commentaire 2 2 5 2" xfId="734" xr:uid="{00000000-0005-0000-0000-00007D060000}"/>
    <cellStyle name="Commentaire 2 2 5 2 2" xfId="2595" xr:uid="{00000000-0005-0000-0000-00007E060000}"/>
    <cellStyle name="Commentaire 2 2 5 2 3" xfId="1893" xr:uid="{00000000-0005-0000-0000-00007F060000}"/>
    <cellStyle name="Commentaire 2 2 6" xfId="735" xr:uid="{00000000-0005-0000-0000-000080060000}"/>
    <cellStyle name="Commentaire 2 2 6 2" xfId="736" xr:uid="{00000000-0005-0000-0000-000081060000}"/>
    <cellStyle name="Commentaire 2 2 6 2 2" xfId="2596" xr:uid="{00000000-0005-0000-0000-000082060000}"/>
    <cellStyle name="Commentaire 2 2 6 2 3" xfId="1894" xr:uid="{00000000-0005-0000-0000-000083060000}"/>
    <cellStyle name="Commentaire 2 2 7" xfId="737" xr:uid="{00000000-0005-0000-0000-000084060000}"/>
    <cellStyle name="Commentaire 2 2 8" xfId="738" xr:uid="{00000000-0005-0000-0000-000085060000}"/>
    <cellStyle name="Commentaire 2 2 8 2" xfId="2597" xr:uid="{00000000-0005-0000-0000-000086060000}"/>
    <cellStyle name="Commentaire 2 2 8 3" xfId="1895" xr:uid="{00000000-0005-0000-0000-000087060000}"/>
    <cellStyle name="Commentaire 2 3" xfId="739" xr:uid="{00000000-0005-0000-0000-000088060000}"/>
    <cellStyle name="Commentaire 2 4" xfId="740" xr:uid="{00000000-0005-0000-0000-000089060000}"/>
    <cellStyle name="Commentaire 2 4 2" xfId="741" xr:uid="{00000000-0005-0000-0000-00008A060000}"/>
    <cellStyle name="Commentaire 2 5" xfId="742" xr:uid="{00000000-0005-0000-0000-00008B060000}"/>
    <cellStyle name="Commentaire 2 5 2" xfId="743" xr:uid="{00000000-0005-0000-0000-00008C060000}"/>
    <cellStyle name="Commentaire 2 5 2 2" xfId="744" xr:uid="{00000000-0005-0000-0000-00008D060000}"/>
    <cellStyle name="Commentaire 2 5 2 2 2" xfId="2598" xr:uid="{00000000-0005-0000-0000-00008E060000}"/>
    <cellStyle name="Commentaire 2 5 2 2 3" xfId="1896" xr:uid="{00000000-0005-0000-0000-00008F060000}"/>
    <cellStyle name="Commentaire 2 5 3" xfId="745" xr:uid="{00000000-0005-0000-0000-000090060000}"/>
    <cellStyle name="Commentaire 2 5 3 2" xfId="746" xr:uid="{00000000-0005-0000-0000-000091060000}"/>
    <cellStyle name="Commentaire 2 5 3 2 2" xfId="2599" xr:uid="{00000000-0005-0000-0000-000092060000}"/>
    <cellStyle name="Commentaire 2 5 3 2 3" xfId="1897" xr:uid="{00000000-0005-0000-0000-000093060000}"/>
    <cellStyle name="Commentaire 2 5 4" xfId="747" xr:uid="{00000000-0005-0000-0000-000094060000}"/>
    <cellStyle name="Commentaire 2 5 4 2" xfId="748" xr:uid="{00000000-0005-0000-0000-000095060000}"/>
    <cellStyle name="Commentaire 2 5 4 2 2" xfId="2600" xr:uid="{00000000-0005-0000-0000-000096060000}"/>
    <cellStyle name="Commentaire 2 5 4 2 3" xfId="1898" xr:uid="{00000000-0005-0000-0000-000097060000}"/>
    <cellStyle name="Commentaire 2 5 5" xfId="749" xr:uid="{00000000-0005-0000-0000-000098060000}"/>
    <cellStyle name="Commentaire 2 5 5 2" xfId="750" xr:uid="{00000000-0005-0000-0000-000099060000}"/>
    <cellStyle name="Commentaire 2 5 5 2 2" xfId="2601" xr:uid="{00000000-0005-0000-0000-00009A060000}"/>
    <cellStyle name="Commentaire 2 5 5 2 3" xfId="1899" xr:uid="{00000000-0005-0000-0000-00009B060000}"/>
    <cellStyle name="Commentaire 2 5 6" xfId="751" xr:uid="{00000000-0005-0000-0000-00009C060000}"/>
    <cellStyle name="Commentaire 2 5 6 2" xfId="752" xr:uid="{00000000-0005-0000-0000-00009D060000}"/>
    <cellStyle name="Commentaire 2 5 6 2 2" xfId="2602" xr:uid="{00000000-0005-0000-0000-00009E060000}"/>
    <cellStyle name="Commentaire 2 5 6 2 3" xfId="1900" xr:uid="{00000000-0005-0000-0000-00009F060000}"/>
    <cellStyle name="Commentaire 2 5 7" xfId="753" xr:uid="{00000000-0005-0000-0000-0000A0060000}"/>
    <cellStyle name="Commentaire 2 5 7 2" xfId="2603" xr:uid="{00000000-0005-0000-0000-0000A1060000}"/>
    <cellStyle name="Commentaire 2 5 7 3" xfId="1901" xr:uid="{00000000-0005-0000-0000-0000A2060000}"/>
    <cellStyle name="Commentaire 2 6" xfId="754" xr:uid="{00000000-0005-0000-0000-0000A3060000}"/>
    <cellStyle name="Commentaire 2 6 2" xfId="755" xr:uid="{00000000-0005-0000-0000-0000A4060000}"/>
    <cellStyle name="Commentaire 2 6 2 2" xfId="756" xr:uid="{00000000-0005-0000-0000-0000A5060000}"/>
    <cellStyle name="Commentaire 2 6 2 2 2" xfId="2604" xr:uid="{00000000-0005-0000-0000-0000A6060000}"/>
    <cellStyle name="Commentaire 2 6 2 2 3" xfId="1902" xr:uid="{00000000-0005-0000-0000-0000A7060000}"/>
    <cellStyle name="Commentaire 2 6 3" xfId="757" xr:uid="{00000000-0005-0000-0000-0000A8060000}"/>
    <cellStyle name="Commentaire 2 6 3 2" xfId="758" xr:uid="{00000000-0005-0000-0000-0000A9060000}"/>
    <cellStyle name="Commentaire 2 6 3 2 2" xfId="2605" xr:uid="{00000000-0005-0000-0000-0000AA060000}"/>
    <cellStyle name="Commentaire 2 6 3 2 3" xfId="1903" xr:uid="{00000000-0005-0000-0000-0000AB060000}"/>
    <cellStyle name="Commentaire 2 6 4" xfId="759" xr:uid="{00000000-0005-0000-0000-0000AC060000}"/>
    <cellStyle name="Commentaire 2 6 4 2" xfId="760" xr:uid="{00000000-0005-0000-0000-0000AD060000}"/>
    <cellStyle name="Commentaire 2 6 4 2 2" xfId="2606" xr:uid="{00000000-0005-0000-0000-0000AE060000}"/>
    <cellStyle name="Commentaire 2 6 4 2 3" xfId="1904" xr:uid="{00000000-0005-0000-0000-0000AF060000}"/>
    <cellStyle name="Commentaire 2 6 5" xfId="761" xr:uid="{00000000-0005-0000-0000-0000B0060000}"/>
    <cellStyle name="Commentaire 2 6 5 2" xfId="762" xr:uid="{00000000-0005-0000-0000-0000B1060000}"/>
    <cellStyle name="Commentaire 2 6 5 2 2" xfId="2607" xr:uid="{00000000-0005-0000-0000-0000B2060000}"/>
    <cellStyle name="Commentaire 2 6 5 2 3" xfId="1905" xr:uid="{00000000-0005-0000-0000-0000B3060000}"/>
    <cellStyle name="Commentaire 2 6 6" xfId="763" xr:uid="{00000000-0005-0000-0000-0000B4060000}"/>
    <cellStyle name="Commentaire 2 6 6 2" xfId="764" xr:uid="{00000000-0005-0000-0000-0000B5060000}"/>
    <cellStyle name="Commentaire 2 6 6 2 2" xfId="2608" xr:uid="{00000000-0005-0000-0000-0000B6060000}"/>
    <cellStyle name="Commentaire 2 6 6 2 3" xfId="1906" xr:uid="{00000000-0005-0000-0000-0000B7060000}"/>
    <cellStyle name="Commentaire 2 6 7" xfId="765" xr:uid="{00000000-0005-0000-0000-0000B8060000}"/>
    <cellStyle name="Commentaire 2 6 7 2" xfId="2609" xr:uid="{00000000-0005-0000-0000-0000B9060000}"/>
    <cellStyle name="Commentaire 2 6 7 3" xfId="1907" xr:uid="{00000000-0005-0000-0000-0000BA060000}"/>
    <cellStyle name="Commentaire 2 7" xfId="766" xr:uid="{00000000-0005-0000-0000-0000BB060000}"/>
    <cellStyle name="Commentaire 2 7 2" xfId="767" xr:uid="{00000000-0005-0000-0000-0000BC060000}"/>
    <cellStyle name="Commentaire 2 7 2 2" xfId="2610" xr:uid="{00000000-0005-0000-0000-0000BD060000}"/>
    <cellStyle name="Commentaire 2 7 2 3" xfId="1908" xr:uid="{00000000-0005-0000-0000-0000BE060000}"/>
    <cellStyle name="Commentaire 2 8" xfId="768" xr:uid="{00000000-0005-0000-0000-0000BF060000}"/>
    <cellStyle name="Commentaire 2 8 2" xfId="769" xr:uid="{00000000-0005-0000-0000-0000C0060000}"/>
    <cellStyle name="Commentaire 2 8 2 2" xfId="2611" xr:uid="{00000000-0005-0000-0000-0000C1060000}"/>
    <cellStyle name="Commentaire 2 8 2 3" xfId="1909" xr:uid="{00000000-0005-0000-0000-0000C2060000}"/>
    <cellStyle name="Commentaire 2 9" xfId="770" xr:uid="{00000000-0005-0000-0000-0000C3060000}"/>
    <cellStyle name="Commentaire 2 9 2" xfId="771" xr:uid="{00000000-0005-0000-0000-0000C4060000}"/>
    <cellStyle name="Commentaire 2 9 2 2" xfId="2612" xr:uid="{00000000-0005-0000-0000-0000C5060000}"/>
    <cellStyle name="Commentaire 2 9 2 3" xfId="1910" xr:uid="{00000000-0005-0000-0000-0000C6060000}"/>
    <cellStyle name="Commentaire 20" xfId="772" xr:uid="{00000000-0005-0000-0000-0000C7060000}"/>
    <cellStyle name="Commentaire 3" xfId="773" xr:uid="{00000000-0005-0000-0000-0000C8060000}"/>
    <cellStyle name="Commentaire 3 2" xfId="774" xr:uid="{00000000-0005-0000-0000-0000C9060000}"/>
    <cellStyle name="Commentaire 3 2 2" xfId="775" xr:uid="{00000000-0005-0000-0000-0000CA060000}"/>
    <cellStyle name="Commentaire 3 2 3" xfId="776" xr:uid="{00000000-0005-0000-0000-0000CB060000}"/>
    <cellStyle name="Commentaire 3 2 3 2" xfId="2613" xr:uid="{00000000-0005-0000-0000-0000CC060000}"/>
    <cellStyle name="Commentaire 3 2 3 3" xfId="1911" xr:uid="{00000000-0005-0000-0000-0000CD060000}"/>
    <cellStyle name="Commentaire 3 3" xfId="777" xr:uid="{00000000-0005-0000-0000-0000CE060000}"/>
    <cellStyle name="Commentaire 3 3 2" xfId="778" xr:uid="{00000000-0005-0000-0000-0000CF060000}"/>
    <cellStyle name="Commentaire 3 3 2 2" xfId="2614" xr:uid="{00000000-0005-0000-0000-0000D0060000}"/>
    <cellStyle name="Commentaire 3 3 2 3" xfId="1912" xr:uid="{00000000-0005-0000-0000-0000D1060000}"/>
    <cellStyle name="Commentaire 3 4" xfId="779" xr:uid="{00000000-0005-0000-0000-0000D2060000}"/>
    <cellStyle name="Commentaire 3 4 2" xfId="780" xr:uid="{00000000-0005-0000-0000-0000D3060000}"/>
    <cellStyle name="Commentaire 3 4 2 2" xfId="2615" xr:uid="{00000000-0005-0000-0000-0000D4060000}"/>
    <cellStyle name="Commentaire 3 4 2 3" xfId="1913" xr:uid="{00000000-0005-0000-0000-0000D5060000}"/>
    <cellStyle name="Commentaire 3 5" xfId="781" xr:uid="{00000000-0005-0000-0000-0000D6060000}"/>
    <cellStyle name="Commentaire 3 5 2" xfId="782" xr:uid="{00000000-0005-0000-0000-0000D7060000}"/>
    <cellStyle name="Commentaire 3 5 2 2" xfId="2616" xr:uid="{00000000-0005-0000-0000-0000D8060000}"/>
    <cellStyle name="Commentaire 3 5 2 3" xfId="1914" xr:uid="{00000000-0005-0000-0000-0000D9060000}"/>
    <cellStyle name="Commentaire 3 6" xfId="783" xr:uid="{00000000-0005-0000-0000-0000DA060000}"/>
    <cellStyle name="Commentaire 3 6 2" xfId="784" xr:uid="{00000000-0005-0000-0000-0000DB060000}"/>
    <cellStyle name="Commentaire 3 6 2 2" xfId="2617" xr:uid="{00000000-0005-0000-0000-0000DC060000}"/>
    <cellStyle name="Commentaire 3 6 2 3" xfId="1915" xr:uid="{00000000-0005-0000-0000-0000DD060000}"/>
    <cellStyle name="Commentaire 3 7" xfId="785" xr:uid="{00000000-0005-0000-0000-0000DE060000}"/>
    <cellStyle name="Commentaire 3 8" xfId="786" xr:uid="{00000000-0005-0000-0000-0000DF060000}"/>
    <cellStyle name="Commentaire 3 8 2" xfId="2618" xr:uid="{00000000-0005-0000-0000-0000E0060000}"/>
    <cellStyle name="Commentaire 3 8 3" xfId="1916" xr:uid="{00000000-0005-0000-0000-0000E1060000}"/>
    <cellStyle name="Commentaire 4" xfId="787" xr:uid="{00000000-0005-0000-0000-0000E2060000}"/>
    <cellStyle name="Commentaire 4 2" xfId="788" xr:uid="{00000000-0005-0000-0000-0000E3060000}"/>
    <cellStyle name="Commentaire 4 2 2" xfId="789" xr:uid="{00000000-0005-0000-0000-0000E4060000}"/>
    <cellStyle name="Commentaire 4 2 3" xfId="790" xr:uid="{00000000-0005-0000-0000-0000E5060000}"/>
    <cellStyle name="Commentaire 4 2 3 2" xfId="2619" xr:uid="{00000000-0005-0000-0000-0000E6060000}"/>
    <cellStyle name="Commentaire 4 2 3 3" xfId="1917" xr:uid="{00000000-0005-0000-0000-0000E7060000}"/>
    <cellStyle name="Commentaire 4 3" xfId="791" xr:uid="{00000000-0005-0000-0000-0000E8060000}"/>
    <cellStyle name="Commentaire 4 3 2" xfId="792" xr:uid="{00000000-0005-0000-0000-0000E9060000}"/>
    <cellStyle name="Commentaire 4 3 2 2" xfId="2620" xr:uid="{00000000-0005-0000-0000-0000EA060000}"/>
    <cellStyle name="Commentaire 4 3 2 3" xfId="1918" xr:uid="{00000000-0005-0000-0000-0000EB060000}"/>
    <cellStyle name="Commentaire 4 4" xfId="793" xr:uid="{00000000-0005-0000-0000-0000EC060000}"/>
    <cellStyle name="Commentaire 4 4 2" xfId="794" xr:uid="{00000000-0005-0000-0000-0000ED060000}"/>
    <cellStyle name="Commentaire 4 4 2 2" xfId="2621" xr:uid="{00000000-0005-0000-0000-0000EE060000}"/>
    <cellStyle name="Commentaire 4 4 2 3" xfId="1919" xr:uid="{00000000-0005-0000-0000-0000EF060000}"/>
    <cellStyle name="Commentaire 4 5" xfId="795" xr:uid="{00000000-0005-0000-0000-0000F0060000}"/>
    <cellStyle name="Commentaire 4 5 2" xfId="796" xr:uid="{00000000-0005-0000-0000-0000F1060000}"/>
    <cellStyle name="Commentaire 4 5 2 2" xfId="2622" xr:uid="{00000000-0005-0000-0000-0000F2060000}"/>
    <cellStyle name="Commentaire 4 5 2 3" xfId="1920" xr:uid="{00000000-0005-0000-0000-0000F3060000}"/>
    <cellStyle name="Commentaire 4 6" xfId="797" xr:uid="{00000000-0005-0000-0000-0000F4060000}"/>
    <cellStyle name="Commentaire 4 6 2" xfId="798" xr:uid="{00000000-0005-0000-0000-0000F5060000}"/>
    <cellStyle name="Commentaire 4 6 2 2" xfId="2623" xr:uid="{00000000-0005-0000-0000-0000F6060000}"/>
    <cellStyle name="Commentaire 4 6 2 3" xfId="1921" xr:uid="{00000000-0005-0000-0000-0000F7060000}"/>
    <cellStyle name="Commentaire 4 7" xfId="799" xr:uid="{00000000-0005-0000-0000-0000F8060000}"/>
    <cellStyle name="Commentaire 4 8" xfId="800" xr:uid="{00000000-0005-0000-0000-0000F9060000}"/>
    <cellStyle name="Commentaire 4 8 2" xfId="2624" xr:uid="{00000000-0005-0000-0000-0000FA060000}"/>
    <cellStyle name="Commentaire 4 8 3" xfId="1922" xr:uid="{00000000-0005-0000-0000-0000FB060000}"/>
    <cellStyle name="Commentaire 5" xfId="801" xr:uid="{00000000-0005-0000-0000-0000FC060000}"/>
    <cellStyle name="Commentaire 6" xfId="802" xr:uid="{00000000-0005-0000-0000-0000FD060000}"/>
    <cellStyle name="Commentaire 6 2" xfId="803" xr:uid="{00000000-0005-0000-0000-0000FE060000}"/>
    <cellStyle name="Commentaire 6 2 2" xfId="804" xr:uid="{00000000-0005-0000-0000-0000FF060000}"/>
    <cellStyle name="Commentaire 6 2 3" xfId="805" xr:uid="{00000000-0005-0000-0000-000000070000}"/>
    <cellStyle name="Commentaire 6 2 3 2" xfId="2625" xr:uid="{00000000-0005-0000-0000-000001070000}"/>
    <cellStyle name="Commentaire 6 2 3 3" xfId="1923" xr:uid="{00000000-0005-0000-0000-000002070000}"/>
    <cellStyle name="Commentaire 6 3" xfId="806" xr:uid="{00000000-0005-0000-0000-000003070000}"/>
    <cellStyle name="Commentaire 6 3 2" xfId="807" xr:uid="{00000000-0005-0000-0000-000004070000}"/>
    <cellStyle name="Commentaire 6 3 2 2" xfId="2626" xr:uid="{00000000-0005-0000-0000-000005070000}"/>
    <cellStyle name="Commentaire 6 3 2 3" xfId="1924" xr:uid="{00000000-0005-0000-0000-000006070000}"/>
    <cellStyle name="Commentaire 6 4" xfId="808" xr:uid="{00000000-0005-0000-0000-000007070000}"/>
    <cellStyle name="Commentaire 6 4 2" xfId="809" xr:uid="{00000000-0005-0000-0000-000008070000}"/>
    <cellStyle name="Commentaire 6 4 2 2" xfId="2627" xr:uid="{00000000-0005-0000-0000-000009070000}"/>
    <cellStyle name="Commentaire 6 4 2 3" xfId="1925" xr:uid="{00000000-0005-0000-0000-00000A070000}"/>
    <cellStyle name="Commentaire 6 5" xfId="810" xr:uid="{00000000-0005-0000-0000-00000B070000}"/>
    <cellStyle name="Commentaire 6 5 2" xfId="811" xr:uid="{00000000-0005-0000-0000-00000C070000}"/>
    <cellStyle name="Commentaire 6 5 2 2" xfId="2628" xr:uid="{00000000-0005-0000-0000-00000D070000}"/>
    <cellStyle name="Commentaire 6 5 2 3" xfId="1926" xr:uid="{00000000-0005-0000-0000-00000E070000}"/>
    <cellStyle name="Commentaire 6 6" xfId="812" xr:uid="{00000000-0005-0000-0000-00000F070000}"/>
    <cellStyle name="Commentaire 6 6 2" xfId="813" xr:uid="{00000000-0005-0000-0000-000010070000}"/>
    <cellStyle name="Commentaire 6 6 2 2" xfId="2629" xr:uid="{00000000-0005-0000-0000-000011070000}"/>
    <cellStyle name="Commentaire 6 6 2 3" xfId="1927" xr:uid="{00000000-0005-0000-0000-000012070000}"/>
    <cellStyle name="Commentaire 6 7" xfId="814" xr:uid="{00000000-0005-0000-0000-000013070000}"/>
    <cellStyle name="Commentaire 6 8" xfId="815" xr:uid="{00000000-0005-0000-0000-000014070000}"/>
    <cellStyle name="Commentaire 6 8 2" xfId="2630" xr:uid="{00000000-0005-0000-0000-000015070000}"/>
    <cellStyle name="Commentaire 6 8 3" xfId="1928" xr:uid="{00000000-0005-0000-0000-000016070000}"/>
    <cellStyle name="Commentaire 7" xfId="816" xr:uid="{00000000-0005-0000-0000-000017070000}"/>
    <cellStyle name="Commentaire 7 2" xfId="817" xr:uid="{00000000-0005-0000-0000-000018070000}"/>
    <cellStyle name="Commentaire 7 2 2" xfId="818" xr:uid="{00000000-0005-0000-0000-000019070000}"/>
    <cellStyle name="Commentaire 7 2 2 2" xfId="2631" xr:uid="{00000000-0005-0000-0000-00001A070000}"/>
    <cellStyle name="Commentaire 7 2 2 3" xfId="1929" xr:uid="{00000000-0005-0000-0000-00001B070000}"/>
    <cellStyle name="Commentaire 7 3" xfId="819" xr:uid="{00000000-0005-0000-0000-00001C070000}"/>
    <cellStyle name="Commentaire 7 3 2" xfId="820" xr:uid="{00000000-0005-0000-0000-00001D070000}"/>
    <cellStyle name="Commentaire 7 3 2 2" xfId="2632" xr:uid="{00000000-0005-0000-0000-00001E070000}"/>
    <cellStyle name="Commentaire 7 3 2 3" xfId="1930" xr:uid="{00000000-0005-0000-0000-00001F070000}"/>
    <cellStyle name="Commentaire 7 4" xfId="821" xr:uid="{00000000-0005-0000-0000-000020070000}"/>
    <cellStyle name="Commentaire 7 4 2" xfId="822" xr:uid="{00000000-0005-0000-0000-000021070000}"/>
    <cellStyle name="Commentaire 7 4 2 2" xfId="2633" xr:uid="{00000000-0005-0000-0000-000022070000}"/>
    <cellStyle name="Commentaire 7 4 2 3" xfId="1931" xr:uid="{00000000-0005-0000-0000-000023070000}"/>
    <cellStyle name="Commentaire 7 5" xfId="823" xr:uid="{00000000-0005-0000-0000-000024070000}"/>
    <cellStyle name="Commentaire 7 5 2" xfId="824" xr:uid="{00000000-0005-0000-0000-000025070000}"/>
    <cellStyle name="Commentaire 7 5 2 2" xfId="2634" xr:uid="{00000000-0005-0000-0000-000026070000}"/>
    <cellStyle name="Commentaire 7 5 2 3" xfId="1932" xr:uid="{00000000-0005-0000-0000-000027070000}"/>
    <cellStyle name="Commentaire 7 6" xfId="825" xr:uid="{00000000-0005-0000-0000-000028070000}"/>
    <cellStyle name="Commentaire 7 6 2" xfId="826" xr:uid="{00000000-0005-0000-0000-000029070000}"/>
    <cellStyle name="Commentaire 7 6 2 2" xfId="2635" xr:uid="{00000000-0005-0000-0000-00002A070000}"/>
    <cellStyle name="Commentaire 7 6 2 3" xfId="1933" xr:uid="{00000000-0005-0000-0000-00002B070000}"/>
    <cellStyle name="Commentaire 7 7" xfId="827" xr:uid="{00000000-0005-0000-0000-00002C070000}"/>
    <cellStyle name="Commentaire 7 8" xfId="828" xr:uid="{00000000-0005-0000-0000-00002D070000}"/>
    <cellStyle name="Commentaire 7 8 2" xfId="2636" xr:uid="{00000000-0005-0000-0000-00002E070000}"/>
    <cellStyle name="Commentaire 7 8 3" xfId="1934" xr:uid="{00000000-0005-0000-0000-00002F070000}"/>
    <cellStyle name="Commentaire 8" xfId="829" xr:uid="{00000000-0005-0000-0000-000030070000}"/>
    <cellStyle name="Commentaire 9" xfId="830" xr:uid="{00000000-0005-0000-0000-000031070000}"/>
    <cellStyle name="Commentaire 9 2" xfId="831" xr:uid="{00000000-0005-0000-0000-000032070000}"/>
    <cellStyle name="Commentaire 9 2 2" xfId="832" xr:uid="{00000000-0005-0000-0000-000033070000}"/>
    <cellStyle name="Commentaire 9 2 2 2" xfId="2637" xr:uid="{00000000-0005-0000-0000-000034070000}"/>
    <cellStyle name="Commentaire 9 2 2 3" xfId="1935" xr:uid="{00000000-0005-0000-0000-000035070000}"/>
    <cellStyle name="Commentaire 9 3" xfId="833" xr:uid="{00000000-0005-0000-0000-000036070000}"/>
    <cellStyle name="Commentaire 9 3 2" xfId="834" xr:uid="{00000000-0005-0000-0000-000037070000}"/>
    <cellStyle name="Commentaire 9 3 2 2" xfId="2638" xr:uid="{00000000-0005-0000-0000-000038070000}"/>
    <cellStyle name="Commentaire 9 3 2 3" xfId="1936" xr:uid="{00000000-0005-0000-0000-000039070000}"/>
    <cellStyle name="Commentaire 9 4" xfId="835" xr:uid="{00000000-0005-0000-0000-00003A070000}"/>
    <cellStyle name="Commentaire 9 4 2" xfId="836" xr:uid="{00000000-0005-0000-0000-00003B070000}"/>
    <cellStyle name="Commentaire 9 4 2 2" xfId="2639" xr:uid="{00000000-0005-0000-0000-00003C070000}"/>
    <cellStyle name="Commentaire 9 4 2 3" xfId="1937" xr:uid="{00000000-0005-0000-0000-00003D070000}"/>
    <cellStyle name="Commentaire 9 5" xfId="837" xr:uid="{00000000-0005-0000-0000-00003E070000}"/>
    <cellStyle name="Commentaire 9 5 2" xfId="838" xr:uid="{00000000-0005-0000-0000-00003F070000}"/>
    <cellStyle name="Commentaire 9 5 2 2" xfId="2640" xr:uid="{00000000-0005-0000-0000-000040070000}"/>
    <cellStyle name="Commentaire 9 5 2 3" xfId="1938" xr:uid="{00000000-0005-0000-0000-000041070000}"/>
    <cellStyle name="Commentaire 9 6" xfId="839" xr:uid="{00000000-0005-0000-0000-000042070000}"/>
    <cellStyle name="Commentaire 9 6 2" xfId="840" xr:uid="{00000000-0005-0000-0000-000043070000}"/>
    <cellStyle name="Commentaire 9 6 2 2" xfId="2641" xr:uid="{00000000-0005-0000-0000-000044070000}"/>
    <cellStyle name="Commentaire 9 6 2 3" xfId="1939" xr:uid="{00000000-0005-0000-0000-000045070000}"/>
    <cellStyle name="Commentaire 9 7" xfId="841" xr:uid="{00000000-0005-0000-0000-000046070000}"/>
    <cellStyle name="Commentaire 9 7 2" xfId="2642" xr:uid="{00000000-0005-0000-0000-000047070000}"/>
    <cellStyle name="Commentaire 9 7 3" xfId="1940" xr:uid="{00000000-0005-0000-0000-000048070000}"/>
    <cellStyle name="Entrée 2" xfId="842" xr:uid="{00000000-0005-0000-0000-000049070000}"/>
    <cellStyle name="Entrée 2 2" xfId="843" xr:uid="{00000000-0005-0000-0000-00004A070000}"/>
    <cellStyle name="Entrée 2 3" xfId="844" xr:uid="{00000000-0005-0000-0000-00004B070000}"/>
    <cellStyle name="Entrée 3" xfId="845" xr:uid="{00000000-0005-0000-0000-00004C070000}"/>
    <cellStyle name="Entrée 4" xfId="846" xr:uid="{00000000-0005-0000-0000-00004D070000}"/>
    <cellStyle name="Entrée 5" xfId="847" xr:uid="{00000000-0005-0000-0000-00004E070000}"/>
    <cellStyle name="Euro" xfId="848" xr:uid="{00000000-0005-0000-0000-00004F070000}"/>
    <cellStyle name="Euro 10" xfId="1941" xr:uid="{00000000-0005-0000-0000-000050070000}"/>
    <cellStyle name="Euro 2" xfId="849" xr:uid="{00000000-0005-0000-0000-000051070000}"/>
    <cellStyle name="Euro 2 2" xfId="850" xr:uid="{00000000-0005-0000-0000-000052070000}"/>
    <cellStyle name="Euro 2 2 2" xfId="2644" xr:uid="{00000000-0005-0000-0000-000053070000}"/>
    <cellStyle name="Euro 2 2 3" xfId="1942" xr:uid="{00000000-0005-0000-0000-000054070000}"/>
    <cellStyle name="Euro 2 3" xfId="851" xr:uid="{00000000-0005-0000-0000-000055070000}"/>
    <cellStyle name="Euro 2 3 2" xfId="2645" xr:uid="{00000000-0005-0000-0000-000056070000}"/>
    <cellStyle name="Euro 2 3 3" xfId="1943" xr:uid="{00000000-0005-0000-0000-000057070000}"/>
    <cellStyle name="Euro 2 4" xfId="852" xr:uid="{00000000-0005-0000-0000-000058070000}"/>
    <cellStyle name="Euro 2 5" xfId="853" xr:uid="{00000000-0005-0000-0000-000059070000}"/>
    <cellStyle name="Euro 2 6" xfId="854" xr:uid="{00000000-0005-0000-0000-00005A070000}"/>
    <cellStyle name="Euro 2 6 2" xfId="2646" xr:uid="{00000000-0005-0000-0000-00005B070000}"/>
    <cellStyle name="Euro 2 6 3" xfId="1944" xr:uid="{00000000-0005-0000-0000-00005C070000}"/>
    <cellStyle name="Euro 2 7" xfId="855" xr:uid="{00000000-0005-0000-0000-00005D070000}"/>
    <cellStyle name="Euro 3" xfId="856" xr:uid="{00000000-0005-0000-0000-00005E070000}"/>
    <cellStyle name="Euro 3 2" xfId="857" xr:uid="{00000000-0005-0000-0000-00005F070000}"/>
    <cellStyle name="Euro 3 2 2" xfId="2648" xr:uid="{00000000-0005-0000-0000-000060070000}"/>
    <cellStyle name="Euro 3 2 3" xfId="1946" xr:uid="{00000000-0005-0000-0000-000061070000}"/>
    <cellStyle name="Euro 3 3" xfId="858" xr:uid="{00000000-0005-0000-0000-000062070000}"/>
    <cellStyle name="Euro 3 4" xfId="859" xr:uid="{00000000-0005-0000-0000-000063070000}"/>
    <cellStyle name="Euro 3 4 2" xfId="2649" xr:uid="{00000000-0005-0000-0000-000064070000}"/>
    <cellStyle name="Euro 3 4 3" xfId="1947" xr:uid="{00000000-0005-0000-0000-000065070000}"/>
    <cellStyle name="Euro 3 5" xfId="2647" xr:uid="{00000000-0005-0000-0000-000066070000}"/>
    <cellStyle name="Euro 3 6" xfId="1945" xr:uid="{00000000-0005-0000-0000-000067070000}"/>
    <cellStyle name="Euro 4" xfId="860" xr:uid="{00000000-0005-0000-0000-000068070000}"/>
    <cellStyle name="Euro 4 2" xfId="2650" xr:uid="{00000000-0005-0000-0000-000069070000}"/>
    <cellStyle name="Euro 4 3" xfId="1948" xr:uid="{00000000-0005-0000-0000-00006A070000}"/>
    <cellStyle name="Euro 5" xfId="861" xr:uid="{00000000-0005-0000-0000-00006B070000}"/>
    <cellStyle name="Euro 6" xfId="862" xr:uid="{00000000-0005-0000-0000-00006C070000}"/>
    <cellStyle name="Euro 7" xfId="863" xr:uid="{00000000-0005-0000-0000-00006D070000}"/>
    <cellStyle name="Euro 8" xfId="864" xr:uid="{00000000-0005-0000-0000-00006E070000}"/>
    <cellStyle name="Euro 8 2" xfId="2651" xr:uid="{00000000-0005-0000-0000-00006F070000}"/>
    <cellStyle name="Euro 8 3" xfId="1949" xr:uid="{00000000-0005-0000-0000-000070070000}"/>
    <cellStyle name="Euro 9" xfId="2643" xr:uid="{00000000-0005-0000-0000-000071070000}"/>
    <cellStyle name="Euro_20180523_BPEMS_V7_Suivi de la réforme SG 2017-2018" xfId="865" xr:uid="{00000000-0005-0000-0000-000072070000}"/>
    <cellStyle name="Insatisfaisant 2" xfId="866" xr:uid="{00000000-0005-0000-0000-000073070000}"/>
    <cellStyle name="Insatisfaisant 2 2" xfId="867" xr:uid="{00000000-0005-0000-0000-000074070000}"/>
    <cellStyle name="Insatisfaisant 2 3" xfId="868" xr:uid="{00000000-0005-0000-0000-000075070000}"/>
    <cellStyle name="Insatisfaisant 3" xfId="869" xr:uid="{00000000-0005-0000-0000-000076070000}"/>
    <cellStyle name="Insatisfaisant 4" xfId="870" xr:uid="{00000000-0005-0000-0000-000077070000}"/>
    <cellStyle name="Insatisfaisant 5" xfId="871" xr:uid="{00000000-0005-0000-0000-000078070000}"/>
    <cellStyle name="Lien hypertexte 2" xfId="872" xr:uid="{00000000-0005-0000-0000-000079070000}"/>
    <cellStyle name="Lien hypertexte 3" xfId="873" xr:uid="{00000000-0005-0000-0000-00007A070000}"/>
    <cellStyle name="Lien hypertexte 4" xfId="2835" xr:uid="{8BA70494-3B3E-4DFC-AE03-DAD9C4CADD3A}"/>
    <cellStyle name="Milliers 10" xfId="874" xr:uid="{00000000-0005-0000-0000-00007B070000}"/>
    <cellStyle name="Milliers 10 2" xfId="875" xr:uid="{00000000-0005-0000-0000-00007C070000}"/>
    <cellStyle name="Milliers 2" xfId="876" xr:uid="{00000000-0005-0000-0000-00007D070000}"/>
    <cellStyle name="Milliers 2 10" xfId="877" xr:uid="{00000000-0005-0000-0000-00007E070000}"/>
    <cellStyle name="Milliers 2 2" xfId="878" xr:uid="{00000000-0005-0000-0000-00007F070000}"/>
    <cellStyle name="Milliers 2 2 2" xfId="879" xr:uid="{00000000-0005-0000-0000-000080070000}"/>
    <cellStyle name="Milliers 2 2 3" xfId="880" xr:uid="{00000000-0005-0000-0000-000081070000}"/>
    <cellStyle name="Milliers 2 3" xfId="881" xr:uid="{00000000-0005-0000-0000-000082070000}"/>
    <cellStyle name="Milliers 2 4" xfId="882" xr:uid="{00000000-0005-0000-0000-000083070000}"/>
    <cellStyle name="Milliers 2 5" xfId="883" xr:uid="{00000000-0005-0000-0000-000084070000}"/>
    <cellStyle name="Milliers 2 6" xfId="884" xr:uid="{00000000-0005-0000-0000-000085070000}"/>
    <cellStyle name="Milliers 2 7" xfId="885" xr:uid="{00000000-0005-0000-0000-000086070000}"/>
    <cellStyle name="Milliers 2 8" xfId="886" xr:uid="{00000000-0005-0000-0000-000087070000}"/>
    <cellStyle name="Milliers 2 9" xfId="887" xr:uid="{00000000-0005-0000-0000-000088070000}"/>
    <cellStyle name="Milliers 2_20180418_BPEM_Cibles 2018_RECAP DIRSG" xfId="888" xr:uid="{00000000-0005-0000-0000-000089070000}"/>
    <cellStyle name="Milliers 3" xfId="889" xr:uid="{00000000-0005-0000-0000-00008A070000}"/>
    <cellStyle name="Milliers 3 2" xfId="890" xr:uid="{00000000-0005-0000-0000-00008B070000}"/>
    <cellStyle name="Milliers 3 3" xfId="891" xr:uid="{00000000-0005-0000-0000-00008C070000}"/>
    <cellStyle name="Milliers 3 4" xfId="892" xr:uid="{00000000-0005-0000-0000-00008D070000}"/>
    <cellStyle name="Milliers 3 5" xfId="893" xr:uid="{00000000-0005-0000-0000-00008E070000}"/>
    <cellStyle name="Milliers 3 5 2" xfId="894" xr:uid="{00000000-0005-0000-0000-00008F070000}"/>
    <cellStyle name="Milliers 3 6" xfId="895" xr:uid="{00000000-0005-0000-0000-000090070000}"/>
    <cellStyle name="Milliers 3 7" xfId="896" xr:uid="{00000000-0005-0000-0000-000091070000}"/>
    <cellStyle name="Milliers 3 8" xfId="897" xr:uid="{00000000-0005-0000-0000-000092070000}"/>
    <cellStyle name="Milliers 3 9" xfId="898" xr:uid="{00000000-0005-0000-0000-000093070000}"/>
    <cellStyle name="Milliers 4" xfId="899" xr:uid="{00000000-0005-0000-0000-000094070000}"/>
    <cellStyle name="Milliers 4 2" xfId="900" xr:uid="{00000000-0005-0000-0000-000095070000}"/>
    <cellStyle name="Milliers 5" xfId="901" xr:uid="{00000000-0005-0000-0000-000096070000}"/>
    <cellStyle name="Milliers 5 2" xfId="902" xr:uid="{00000000-0005-0000-0000-000097070000}"/>
    <cellStyle name="Milliers 5 3" xfId="903" xr:uid="{00000000-0005-0000-0000-000098070000}"/>
    <cellStyle name="Milliers 6" xfId="904" xr:uid="{00000000-0005-0000-0000-000099070000}"/>
    <cellStyle name="Milliers 6 2" xfId="905" xr:uid="{00000000-0005-0000-0000-00009A070000}"/>
    <cellStyle name="Milliers 6 3" xfId="906" xr:uid="{00000000-0005-0000-0000-00009B070000}"/>
    <cellStyle name="Milliers 7" xfId="907" xr:uid="{00000000-0005-0000-0000-00009C070000}"/>
    <cellStyle name="Milliers 7 2" xfId="908" xr:uid="{00000000-0005-0000-0000-00009D070000}"/>
    <cellStyle name="Milliers 8" xfId="909" xr:uid="{00000000-0005-0000-0000-00009E070000}"/>
    <cellStyle name="Milliers 8 2" xfId="910" xr:uid="{00000000-0005-0000-0000-00009F070000}"/>
    <cellStyle name="Milliers 9" xfId="911" xr:uid="{00000000-0005-0000-0000-0000A0070000}"/>
    <cellStyle name="Milliers 9 2" xfId="912" xr:uid="{00000000-0005-0000-0000-0000A1070000}"/>
    <cellStyle name="Monétaire 2" xfId="913" xr:uid="{00000000-0005-0000-0000-0000A2070000}"/>
    <cellStyle name="Monétaire 2 2" xfId="914" xr:uid="{00000000-0005-0000-0000-0000A3070000}"/>
    <cellStyle name="Monétaire 2 2 2" xfId="2653" xr:uid="{00000000-0005-0000-0000-0000A4070000}"/>
    <cellStyle name="Monétaire 2 2 3" xfId="1951" xr:uid="{00000000-0005-0000-0000-0000A5070000}"/>
    <cellStyle name="Monétaire 2 3" xfId="915" xr:uid="{00000000-0005-0000-0000-0000A6070000}"/>
    <cellStyle name="Monétaire 2 3 2" xfId="2654" xr:uid="{00000000-0005-0000-0000-0000A7070000}"/>
    <cellStyle name="Monétaire 2 3 3" xfId="1952" xr:uid="{00000000-0005-0000-0000-0000A8070000}"/>
    <cellStyle name="Monétaire 2 4" xfId="916" xr:uid="{00000000-0005-0000-0000-0000A9070000}"/>
    <cellStyle name="Monétaire 2 5" xfId="2652" xr:uid="{00000000-0005-0000-0000-0000AA070000}"/>
    <cellStyle name="Monétaire 2 6" xfId="1950" xr:uid="{00000000-0005-0000-0000-0000AB070000}"/>
    <cellStyle name="Monétaire 3" xfId="917" xr:uid="{00000000-0005-0000-0000-0000AC070000}"/>
    <cellStyle name="Monétaire 3 2" xfId="918" xr:uid="{00000000-0005-0000-0000-0000AD070000}"/>
    <cellStyle name="Monétaire 3 2 2" xfId="2656" xr:uid="{00000000-0005-0000-0000-0000AE070000}"/>
    <cellStyle name="Monétaire 3 2 3" xfId="1954" xr:uid="{00000000-0005-0000-0000-0000AF070000}"/>
    <cellStyle name="Monétaire 3 3" xfId="919" xr:uid="{00000000-0005-0000-0000-0000B0070000}"/>
    <cellStyle name="Monétaire 3 3 2" xfId="2657" xr:uid="{00000000-0005-0000-0000-0000B1070000}"/>
    <cellStyle name="Monétaire 3 3 3" xfId="1955" xr:uid="{00000000-0005-0000-0000-0000B2070000}"/>
    <cellStyle name="Monétaire 3 4" xfId="2655" xr:uid="{00000000-0005-0000-0000-0000B3070000}"/>
    <cellStyle name="Monétaire 3 5" xfId="1953" xr:uid="{00000000-0005-0000-0000-0000B4070000}"/>
    <cellStyle name="Neutre 2" xfId="920" xr:uid="{00000000-0005-0000-0000-0000B5070000}"/>
    <cellStyle name="Neutre 2 2" xfId="921" xr:uid="{00000000-0005-0000-0000-0000B6070000}"/>
    <cellStyle name="Neutre 2 3" xfId="922" xr:uid="{00000000-0005-0000-0000-0000B7070000}"/>
    <cellStyle name="Neutre 2 4" xfId="923" xr:uid="{00000000-0005-0000-0000-0000B8070000}"/>
    <cellStyle name="Neutre 3" xfId="924" xr:uid="{00000000-0005-0000-0000-0000B9070000}"/>
    <cellStyle name="Neutre 4" xfId="925" xr:uid="{00000000-0005-0000-0000-0000BA070000}"/>
    <cellStyle name="Neutre 5" xfId="926" xr:uid="{00000000-0005-0000-0000-0000BB070000}"/>
    <cellStyle name="Neutre 6" xfId="927" xr:uid="{00000000-0005-0000-0000-0000BC070000}"/>
    <cellStyle name="NiveauLigne_7_Effectifs 310 - Septembre 2013" xfId="928" xr:uid="{00000000-0005-0000-0000-0000BD070000}"/>
    <cellStyle name="Normal" xfId="0" builtinId="0"/>
    <cellStyle name="Normal 10" xfId="929" xr:uid="{00000000-0005-0000-0000-0000BF070000}"/>
    <cellStyle name="Normal 10 2" xfId="930" xr:uid="{00000000-0005-0000-0000-0000C0070000}"/>
    <cellStyle name="Normal 10 3" xfId="931" xr:uid="{00000000-0005-0000-0000-0000C1070000}"/>
    <cellStyle name="Normal 100" xfId="932" xr:uid="{00000000-0005-0000-0000-0000C2070000}"/>
    <cellStyle name="Normal 100 2" xfId="933" xr:uid="{00000000-0005-0000-0000-0000C3070000}"/>
    <cellStyle name="Normal 101" xfId="934" xr:uid="{00000000-0005-0000-0000-0000C4070000}"/>
    <cellStyle name="Normal 102" xfId="935" xr:uid="{00000000-0005-0000-0000-0000C5070000}"/>
    <cellStyle name="Normal 102 2" xfId="936" xr:uid="{00000000-0005-0000-0000-0000C6070000}"/>
    <cellStyle name="Normal 103" xfId="937" xr:uid="{00000000-0005-0000-0000-0000C7070000}"/>
    <cellStyle name="Normal 103 2" xfId="2658" xr:uid="{00000000-0005-0000-0000-0000C8070000}"/>
    <cellStyle name="Normal 103 3" xfId="1956" xr:uid="{00000000-0005-0000-0000-0000C9070000}"/>
    <cellStyle name="Normal 103 4" xfId="1427" xr:uid="{00000000-0005-0000-0000-0000CA070000}"/>
    <cellStyle name="Normal 104" xfId="938" xr:uid="{00000000-0005-0000-0000-0000CB070000}"/>
    <cellStyle name="Normal 105" xfId="939" xr:uid="{00000000-0005-0000-0000-0000CC070000}"/>
    <cellStyle name="Normal 106" xfId="940" xr:uid="{00000000-0005-0000-0000-0000CD070000}"/>
    <cellStyle name="Normal 106 2" xfId="941" xr:uid="{00000000-0005-0000-0000-0000CE070000}"/>
    <cellStyle name="Normal 107" xfId="942" xr:uid="{00000000-0005-0000-0000-0000CF070000}"/>
    <cellStyle name="Normal 107 2" xfId="2659" xr:uid="{00000000-0005-0000-0000-0000D0070000}"/>
    <cellStyle name="Normal 107 3" xfId="1957" xr:uid="{00000000-0005-0000-0000-0000D1070000}"/>
    <cellStyle name="Normal 108" xfId="943" xr:uid="{00000000-0005-0000-0000-0000D2070000}"/>
    <cellStyle name="Normal 109" xfId="944" xr:uid="{00000000-0005-0000-0000-0000D3070000}"/>
    <cellStyle name="Normal 109 2" xfId="945" xr:uid="{00000000-0005-0000-0000-0000D4070000}"/>
    <cellStyle name="Normal 109 2 2" xfId="946" xr:uid="{00000000-0005-0000-0000-0000D5070000}"/>
    <cellStyle name="Normal 109 3" xfId="947" xr:uid="{00000000-0005-0000-0000-0000D6070000}"/>
    <cellStyle name="Normal 11" xfId="948" xr:uid="{00000000-0005-0000-0000-0000D7070000}"/>
    <cellStyle name="Normal 11 2" xfId="949" xr:uid="{00000000-0005-0000-0000-0000D8070000}"/>
    <cellStyle name="Normal 11 3" xfId="950" xr:uid="{00000000-0005-0000-0000-0000D9070000}"/>
    <cellStyle name="Normal 11 3 2" xfId="951" xr:uid="{00000000-0005-0000-0000-0000DA070000}"/>
    <cellStyle name="Normal 11 3 2 2" xfId="2661" xr:uid="{00000000-0005-0000-0000-0000DB070000}"/>
    <cellStyle name="Normal 11 3 2 3" xfId="1959" xr:uid="{00000000-0005-0000-0000-0000DC070000}"/>
    <cellStyle name="Normal 11 3 3" xfId="952" xr:uid="{00000000-0005-0000-0000-0000DD070000}"/>
    <cellStyle name="Normal 11 3 3 2" xfId="2662" xr:uid="{00000000-0005-0000-0000-0000DE070000}"/>
    <cellStyle name="Normal 11 3 3 3" xfId="1960" xr:uid="{00000000-0005-0000-0000-0000DF070000}"/>
    <cellStyle name="Normal 11 3 4" xfId="953" xr:uid="{00000000-0005-0000-0000-0000E0070000}"/>
    <cellStyle name="Normal 11 3 4 2" xfId="2663" xr:uid="{00000000-0005-0000-0000-0000E1070000}"/>
    <cellStyle name="Normal 11 3 4 3" xfId="1961" xr:uid="{00000000-0005-0000-0000-0000E2070000}"/>
    <cellStyle name="Normal 11 3 5" xfId="954" xr:uid="{00000000-0005-0000-0000-0000E3070000}"/>
    <cellStyle name="Normal 11 3 5 2" xfId="2664" xr:uid="{00000000-0005-0000-0000-0000E4070000}"/>
    <cellStyle name="Normal 11 3 5 3" xfId="1962" xr:uid="{00000000-0005-0000-0000-0000E5070000}"/>
    <cellStyle name="Normal 11 3 6" xfId="955" xr:uid="{00000000-0005-0000-0000-0000E6070000}"/>
    <cellStyle name="Normal 11 3 6 2" xfId="2665" xr:uid="{00000000-0005-0000-0000-0000E7070000}"/>
    <cellStyle name="Normal 11 3 6 3" xfId="1963" xr:uid="{00000000-0005-0000-0000-0000E8070000}"/>
    <cellStyle name="Normal 11 3 7" xfId="956" xr:uid="{00000000-0005-0000-0000-0000E9070000}"/>
    <cellStyle name="Normal 11 3 8" xfId="2660" xr:uid="{00000000-0005-0000-0000-0000EA070000}"/>
    <cellStyle name="Normal 11 3 9" xfId="1958" xr:uid="{00000000-0005-0000-0000-0000EB070000}"/>
    <cellStyle name="Normal 11 4" xfId="957" xr:uid="{00000000-0005-0000-0000-0000EC070000}"/>
    <cellStyle name="Normal 11_20180507-BPEMS tableau de suivi ETP AVRIL test V2" xfId="958" xr:uid="{00000000-0005-0000-0000-0000ED070000}"/>
    <cellStyle name="Normal 110" xfId="959" xr:uid="{00000000-0005-0000-0000-0000EE070000}"/>
    <cellStyle name="Normal 111" xfId="1428" xr:uid="{00000000-0005-0000-0000-0000EF070000}"/>
    <cellStyle name="Normal 113 2" xfId="2834" xr:uid="{78AF4EA0-A699-49C7-A12F-63BA09D3A49F}"/>
    <cellStyle name="Normal 116" xfId="2833" xr:uid="{00000000-0005-0000-0000-0000F0070000}"/>
    <cellStyle name="Normal 12" xfId="960" xr:uid="{00000000-0005-0000-0000-0000F1070000}"/>
    <cellStyle name="Normal 12 2" xfId="961" xr:uid="{00000000-0005-0000-0000-0000F2070000}"/>
    <cellStyle name="Normal 12 2 2" xfId="962" xr:uid="{00000000-0005-0000-0000-0000F3070000}"/>
    <cellStyle name="Normal 12 2 2 2" xfId="2668" xr:uid="{00000000-0005-0000-0000-0000F4070000}"/>
    <cellStyle name="Normal 12 2 2 3" xfId="1966" xr:uid="{00000000-0005-0000-0000-0000F5070000}"/>
    <cellStyle name="Normal 12 2 3" xfId="963" xr:uid="{00000000-0005-0000-0000-0000F6070000}"/>
    <cellStyle name="Normal 12 2 3 2" xfId="2669" xr:uid="{00000000-0005-0000-0000-0000F7070000}"/>
    <cellStyle name="Normal 12 2 3 3" xfId="1967" xr:uid="{00000000-0005-0000-0000-0000F8070000}"/>
    <cellStyle name="Normal 12 2 4" xfId="964" xr:uid="{00000000-0005-0000-0000-0000F9070000}"/>
    <cellStyle name="Normal 12 2 4 2" xfId="2670" xr:uid="{00000000-0005-0000-0000-0000FA070000}"/>
    <cellStyle name="Normal 12 2 4 3" xfId="1968" xr:uid="{00000000-0005-0000-0000-0000FB070000}"/>
    <cellStyle name="Normal 12 2 5" xfId="965" xr:uid="{00000000-0005-0000-0000-0000FC070000}"/>
    <cellStyle name="Normal 12 2 5 2" xfId="2671" xr:uid="{00000000-0005-0000-0000-0000FD070000}"/>
    <cellStyle name="Normal 12 2 5 3" xfId="1969" xr:uid="{00000000-0005-0000-0000-0000FE070000}"/>
    <cellStyle name="Normal 12 2 6" xfId="966" xr:uid="{00000000-0005-0000-0000-0000FF070000}"/>
    <cellStyle name="Normal 12 2 6 2" xfId="2672" xr:uid="{00000000-0005-0000-0000-000000080000}"/>
    <cellStyle name="Normal 12 2 6 3" xfId="1970" xr:uid="{00000000-0005-0000-0000-000001080000}"/>
    <cellStyle name="Normal 12 2 7" xfId="2667" xr:uid="{00000000-0005-0000-0000-000002080000}"/>
    <cellStyle name="Normal 12 2 8" xfId="1965" xr:uid="{00000000-0005-0000-0000-000003080000}"/>
    <cellStyle name="Normal 12 3" xfId="967" xr:uid="{00000000-0005-0000-0000-000004080000}"/>
    <cellStyle name="Normal 12 3 2" xfId="2673" xr:uid="{00000000-0005-0000-0000-000005080000}"/>
    <cellStyle name="Normal 12 3 3" xfId="1971" xr:uid="{00000000-0005-0000-0000-000006080000}"/>
    <cellStyle name="Normal 12 4" xfId="968" xr:uid="{00000000-0005-0000-0000-000007080000}"/>
    <cellStyle name="Normal 12 4 2" xfId="2674" xr:uid="{00000000-0005-0000-0000-000008080000}"/>
    <cellStyle name="Normal 12 4 3" xfId="1972" xr:uid="{00000000-0005-0000-0000-000009080000}"/>
    <cellStyle name="Normal 12 5" xfId="969" xr:uid="{00000000-0005-0000-0000-00000A080000}"/>
    <cellStyle name="Normal 12 5 2" xfId="2675" xr:uid="{00000000-0005-0000-0000-00000B080000}"/>
    <cellStyle name="Normal 12 5 3" xfId="1973" xr:uid="{00000000-0005-0000-0000-00000C080000}"/>
    <cellStyle name="Normal 12 6" xfId="970" xr:uid="{00000000-0005-0000-0000-00000D080000}"/>
    <cellStyle name="Normal 12 6 2" xfId="2676" xr:uid="{00000000-0005-0000-0000-00000E080000}"/>
    <cellStyle name="Normal 12 6 3" xfId="1974" xr:uid="{00000000-0005-0000-0000-00000F080000}"/>
    <cellStyle name="Normal 12 7" xfId="971" xr:uid="{00000000-0005-0000-0000-000010080000}"/>
    <cellStyle name="Normal 12 7 2" xfId="2677" xr:uid="{00000000-0005-0000-0000-000011080000}"/>
    <cellStyle name="Normal 12 7 3" xfId="1975" xr:uid="{00000000-0005-0000-0000-000012080000}"/>
    <cellStyle name="Normal 12 8" xfId="2666" xr:uid="{00000000-0005-0000-0000-000013080000}"/>
    <cellStyle name="Normal 12 9" xfId="1964" xr:uid="{00000000-0005-0000-0000-000014080000}"/>
    <cellStyle name="Normal 12_20180507-BPEMS tableau de suivi ETP AVRIL test V2" xfId="972" xr:uid="{00000000-0005-0000-0000-000015080000}"/>
    <cellStyle name="Normal 13" xfId="973" xr:uid="{00000000-0005-0000-0000-000016080000}"/>
    <cellStyle name="Normal 13 2" xfId="974" xr:uid="{00000000-0005-0000-0000-000017080000}"/>
    <cellStyle name="Normal 13 2 2" xfId="2679" xr:uid="{00000000-0005-0000-0000-000018080000}"/>
    <cellStyle name="Normal 13 2 3" xfId="1977" xr:uid="{00000000-0005-0000-0000-000019080000}"/>
    <cellStyle name="Normal 13 3" xfId="975" xr:uid="{00000000-0005-0000-0000-00001A080000}"/>
    <cellStyle name="Normal 13 3 2" xfId="2680" xr:uid="{00000000-0005-0000-0000-00001B080000}"/>
    <cellStyle name="Normal 13 3 3" xfId="1978" xr:uid="{00000000-0005-0000-0000-00001C080000}"/>
    <cellStyle name="Normal 13 4" xfId="976" xr:uid="{00000000-0005-0000-0000-00001D080000}"/>
    <cellStyle name="Normal 13 4 2" xfId="2681" xr:uid="{00000000-0005-0000-0000-00001E080000}"/>
    <cellStyle name="Normal 13 4 3" xfId="1979" xr:uid="{00000000-0005-0000-0000-00001F080000}"/>
    <cellStyle name="Normal 13 5" xfId="977" xr:uid="{00000000-0005-0000-0000-000020080000}"/>
    <cellStyle name="Normal 13 5 2" xfId="2682" xr:uid="{00000000-0005-0000-0000-000021080000}"/>
    <cellStyle name="Normal 13 5 3" xfId="1980" xr:uid="{00000000-0005-0000-0000-000022080000}"/>
    <cellStyle name="Normal 13 6" xfId="978" xr:uid="{00000000-0005-0000-0000-000023080000}"/>
    <cellStyle name="Normal 13 6 2" xfId="2683" xr:uid="{00000000-0005-0000-0000-000024080000}"/>
    <cellStyle name="Normal 13 6 3" xfId="1981" xr:uid="{00000000-0005-0000-0000-000025080000}"/>
    <cellStyle name="Normal 13 7" xfId="2678" xr:uid="{00000000-0005-0000-0000-000026080000}"/>
    <cellStyle name="Normal 13 8" xfId="1976" xr:uid="{00000000-0005-0000-0000-000027080000}"/>
    <cellStyle name="Normal 13_20180507-BPEMS tableau de suivi ETP AVRIL test V2" xfId="979" xr:uid="{00000000-0005-0000-0000-000028080000}"/>
    <cellStyle name="Normal 14" xfId="980" xr:uid="{00000000-0005-0000-0000-000029080000}"/>
    <cellStyle name="Normal 14 2" xfId="981" xr:uid="{00000000-0005-0000-0000-00002A080000}"/>
    <cellStyle name="Normal 14 2 2" xfId="2685" xr:uid="{00000000-0005-0000-0000-00002B080000}"/>
    <cellStyle name="Normal 14 2 3" xfId="1983" xr:uid="{00000000-0005-0000-0000-00002C080000}"/>
    <cellStyle name="Normal 14 3" xfId="982" xr:uid="{00000000-0005-0000-0000-00002D080000}"/>
    <cellStyle name="Normal 14 3 2" xfId="2686" xr:uid="{00000000-0005-0000-0000-00002E080000}"/>
    <cellStyle name="Normal 14 3 3" xfId="1984" xr:uid="{00000000-0005-0000-0000-00002F080000}"/>
    <cellStyle name="Normal 14 4" xfId="983" xr:uid="{00000000-0005-0000-0000-000030080000}"/>
    <cellStyle name="Normal 14 4 2" xfId="2687" xr:uid="{00000000-0005-0000-0000-000031080000}"/>
    <cellStyle name="Normal 14 4 3" xfId="1985" xr:uid="{00000000-0005-0000-0000-000032080000}"/>
    <cellStyle name="Normal 14 5" xfId="984" xr:uid="{00000000-0005-0000-0000-000033080000}"/>
    <cellStyle name="Normal 14 5 2" xfId="2688" xr:uid="{00000000-0005-0000-0000-000034080000}"/>
    <cellStyle name="Normal 14 5 3" xfId="1986" xr:uid="{00000000-0005-0000-0000-000035080000}"/>
    <cellStyle name="Normal 14 6" xfId="985" xr:uid="{00000000-0005-0000-0000-000036080000}"/>
    <cellStyle name="Normal 14 6 2" xfId="2689" xr:uid="{00000000-0005-0000-0000-000037080000}"/>
    <cellStyle name="Normal 14 6 3" xfId="1987" xr:uid="{00000000-0005-0000-0000-000038080000}"/>
    <cellStyle name="Normal 14 7" xfId="2684" xr:uid="{00000000-0005-0000-0000-000039080000}"/>
    <cellStyle name="Normal 14 8" xfId="1982" xr:uid="{00000000-0005-0000-0000-00003A080000}"/>
    <cellStyle name="Normal 14_20180507-BPEMS tableau de suivi ETP AVRIL test V2" xfId="986" xr:uid="{00000000-0005-0000-0000-00003B080000}"/>
    <cellStyle name="Normal 15" xfId="987" xr:uid="{00000000-0005-0000-0000-00003C080000}"/>
    <cellStyle name="Normal 15 2" xfId="988" xr:uid="{00000000-0005-0000-0000-00003D080000}"/>
    <cellStyle name="Normal 15 2 2" xfId="2691" xr:uid="{00000000-0005-0000-0000-00003E080000}"/>
    <cellStyle name="Normal 15 2 3" xfId="1989" xr:uid="{00000000-0005-0000-0000-00003F080000}"/>
    <cellStyle name="Normal 15 3" xfId="989" xr:uid="{00000000-0005-0000-0000-000040080000}"/>
    <cellStyle name="Normal 15 3 2" xfId="2692" xr:uid="{00000000-0005-0000-0000-000041080000}"/>
    <cellStyle name="Normal 15 3 3" xfId="1990" xr:uid="{00000000-0005-0000-0000-000042080000}"/>
    <cellStyle name="Normal 15 4" xfId="990" xr:uid="{00000000-0005-0000-0000-000043080000}"/>
    <cellStyle name="Normal 15 4 2" xfId="2693" xr:uid="{00000000-0005-0000-0000-000044080000}"/>
    <cellStyle name="Normal 15 4 3" xfId="1991" xr:uid="{00000000-0005-0000-0000-000045080000}"/>
    <cellStyle name="Normal 15 5" xfId="991" xr:uid="{00000000-0005-0000-0000-000046080000}"/>
    <cellStyle name="Normal 15 5 2" xfId="2694" xr:uid="{00000000-0005-0000-0000-000047080000}"/>
    <cellStyle name="Normal 15 5 3" xfId="1992" xr:uid="{00000000-0005-0000-0000-000048080000}"/>
    <cellStyle name="Normal 15 6" xfId="992" xr:uid="{00000000-0005-0000-0000-000049080000}"/>
    <cellStyle name="Normal 15 6 2" xfId="2695" xr:uid="{00000000-0005-0000-0000-00004A080000}"/>
    <cellStyle name="Normal 15 6 3" xfId="1993" xr:uid="{00000000-0005-0000-0000-00004B080000}"/>
    <cellStyle name="Normal 15 7" xfId="2690" xr:uid="{00000000-0005-0000-0000-00004C080000}"/>
    <cellStyle name="Normal 15 8" xfId="1988" xr:uid="{00000000-0005-0000-0000-00004D080000}"/>
    <cellStyle name="Normal 15_20180507-BPEMS tableau de suivi ETP AVRIL test V2" xfId="993" xr:uid="{00000000-0005-0000-0000-00004E080000}"/>
    <cellStyle name="Normal 16" xfId="994" xr:uid="{00000000-0005-0000-0000-00004F080000}"/>
    <cellStyle name="Normal 16 2" xfId="995" xr:uid="{00000000-0005-0000-0000-000050080000}"/>
    <cellStyle name="Normal 17" xfId="996" xr:uid="{00000000-0005-0000-0000-000051080000}"/>
    <cellStyle name="Normal 17 2" xfId="997" xr:uid="{00000000-0005-0000-0000-000052080000}"/>
    <cellStyle name="Normal 18" xfId="998" xr:uid="{00000000-0005-0000-0000-000053080000}"/>
    <cellStyle name="Normal 18 2" xfId="999" xr:uid="{00000000-0005-0000-0000-000054080000}"/>
    <cellStyle name="Normal 18 3" xfId="1000" xr:uid="{00000000-0005-0000-0000-000055080000}"/>
    <cellStyle name="Normal 18 3 2" xfId="2696" xr:uid="{00000000-0005-0000-0000-000056080000}"/>
    <cellStyle name="Normal 18 3 3" xfId="1994" xr:uid="{00000000-0005-0000-0000-000057080000}"/>
    <cellStyle name="Normal 19" xfId="1001" xr:uid="{00000000-0005-0000-0000-000058080000}"/>
    <cellStyle name="Normal 19 2" xfId="1002" xr:uid="{00000000-0005-0000-0000-000059080000}"/>
    <cellStyle name="Normal 19 3" xfId="1003" xr:uid="{00000000-0005-0000-0000-00005A080000}"/>
    <cellStyle name="Normal 2" xfId="1004" xr:uid="{00000000-0005-0000-0000-00005B080000}"/>
    <cellStyle name="Normal 2 2" xfId="1005" xr:uid="{00000000-0005-0000-0000-00005C080000}"/>
    <cellStyle name="Normal 2 2 2" xfId="1006" xr:uid="{00000000-0005-0000-0000-00005D080000}"/>
    <cellStyle name="Normal 2 2 2 2" xfId="1007" xr:uid="{00000000-0005-0000-0000-00005E080000}"/>
    <cellStyle name="Normal 2 2 3" xfId="1008" xr:uid="{00000000-0005-0000-0000-00005F080000}"/>
    <cellStyle name="Normal 2 2 4" xfId="1009" xr:uid="{00000000-0005-0000-0000-000060080000}"/>
    <cellStyle name="Normal 2 2 5" xfId="1010" xr:uid="{00000000-0005-0000-0000-000061080000}"/>
    <cellStyle name="Normal 2 3" xfId="1011" xr:uid="{00000000-0005-0000-0000-000062080000}"/>
    <cellStyle name="Normal 2 3 2" xfId="1012" xr:uid="{00000000-0005-0000-0000-000063080000}"/>
    <cellStyle name="Normal 2 3 3" xfId="1013" xr:uid="{00000000-0005-0000-0000-000064080000}"/>
    <cellStyle name="Normal 2 3 3 2" xfId="1014" xr:uid="{00000000-0005-0000-0000-000065080000}"/>
    <cellStyle name="Normal 2 3 3 2 2" xfId="2698" xr:uid="{00000000-0005-0000-0000-000066080000}"/>
    <cellStyle name="Normal 2 3 3 2 3" xfId="1996" xr:uid="{00000000-0005-0000-0000-000067080000}"/>
    <cellStyle name="Normal 2 3 3 3" xfId="1015" xr:uid="{00000000-0005-0000-0000-000068080000}"/>
    <cellStyle name="Normal 2 3 3 3 2" xfId="2699" xr:uid="{00000000-0005-0000-0000-000069080000}"/>
    <cellStyle name="Normal 2 3 3 3 3" xfId="1997" xr:uid="{00000000-0005-0000-0000-00006A080000}"/>
    <cellStyle name="Normal 2 3 3 4" xfId="1016" xr:uid="{00000000-0005-0000-0000-00006B080000}"/>
    <cellStyle name="Normal 2 3 3 4 2" xfId="2700" xr:uid="{00000000-0005-0000-0000-00006C080000}"/>
    <cellStyle name="Normal 2 3 3 4 3" xfId="1998" xr:uid="{00000000-0005-0000-0000-00006D080000}"/>
    <cellStyle name="Normal 2 3 3 5" xfId="1017" xr:uid="{00000000-0005-0000-0000-00006E080000}"/>
    <cellStyle name="Normal 2 3 3 5 2" xfId="2701" xr:uid="{00000000-0005-0000-0000-00006F080000}"/>
    <cellStyle name="Normal 2 3 3 5 3" xfId="1999" xr:uid="{00000000-0005-0000-0000-000070080000}"/>
    <cellStyle name="Normal 2 3 3 6" xfId="1018" xr:uid="{00000000-0005-0000-0000-000071080000}"/>
    <cellStyle name="Normal 2 3 3 6 2" xfId="2702" xr:uid="{00000000-0005-0000-0000-000072080000}"/>
    <cellStyle name="Normal 2 3 3 6 3" xfId="2000" xr:uid="{00000000-0005-0000-0000-000073080000}"/>
    <cellStyle name="Normal 2 3 3 7" xfId="2697" xr:uid="{00000000-0005-0000-0000-000074080000}"/>
    <cellStyle name="Normal 2 3 3 8" xfId="1995" xr:uid="{00000000-0005-0000-0000-000075080000}"/>
    <cellStyle name="Normal 2 3 4" xfId="1019" xr:uid="{00000000-0005-0000-0000-000076080000}"/>
    <cellStyle name="Normal 2 3 5" xfId="1020" xr:uid="{00000000-0005-0000-0000-000077080000}"/>
    <cellStyle name="Normal 2 3 6" xfId="1021" xr:uid="{00000000-0005-0000-0000-000078080000}"/>
    <cellStyle name="Normal 2 4" xfId="1022" xr:uid="{00000000-0005-0000-0000-000079080000}"/>
    <cellStyle name="Normal 2 4 2" xfId="1023" xr:uid="{00000000-0005-0000-0000-00007A080000}"/>
    <cellStyle name="Normal 2 4 2 2" xfId="2704" xr:uid="{00000000-0005-0000-0000-00007B080000}"/>
    <cellStyle name="Normal 2 4 2 3" xfId="2002" xr:uid="{00000000-0005-0000-0000-00007C080000}"/>
    <cellStyle name="Normal 2 4 3" xfId="1024" xr:uid="{00000000-0005-0000-0000-00007D080000}"/>
    <cellStyle name="Normal 2 4 3 2" xfId="2705" xr:uid="{00000000-0005-0000-0000-00007E080000}"/>
    <cellStyle name="Normal 2 4 3 3" xfId="2003" xr:uid="{00000000-0005-0000-0000-00007F080000}"/>
    <cellStyle name="Normal 2 4 4" xfId="1025" xr:uid="{00000000-0005-0000-0000-000080080000}"/>
    <cellStyle name="Normal 2 4 4 2" xfId="2706" xr:uid="{00000000-0005-0000-0000-000081080000}"/>
    <cellStyle name="Normal 2 4 4 3" xfId="2004" xr:uid="{00000000-0005-0000-0000-000082080000}"/>
    <cellStyle name="Normal 2 4 5" xfId="1026" xr:uid="{00000000-0005-0000-0000-000083080000}"/>
    <cellStyle name="Normal 2 4 5 2" xfId="2707" xr:uid="{00000000-0005-0000-0000-000084080000}"/>
    <cellStyle name="Normal 2 4 5 3" xfId="2005" xr:uid="{00000000-0005-0000-0000-000085080000}"/>
    <cellStyle name="Normal 2 4 6" xfId="1027" xr:uid="{00000000-0005-0000-0000-000086080000}"/>
    <cellStyle name="Normal 2 4 6 2" xfId="2708" xr:uid="{00000000-0005-0000-0000-000087080000}"/>
    <cellStyle name="Normal 2 4 6 3" xfId="2006" xr:uid="{00000000-0005-0000-0000-000088080000}"/>
    <cellStyle name="Normal 2 4 7" xfId="2703" xr:uid="{00000000-0005-0000-0000-000089080000}"/>
    <cellStyle name="Normal 2 4 8" xfId="2001" xr:uid="{00000000-0005-0000-0000-00008A080000}"/>
    <cellStyle name="Normal 2 5" xfId="1028" xr:uid="{00000000-0005-0000-0000-00008B080000}"/>
    <cellStyle name="Normal 2 6" xfId="1029" xr:uid="{00000000-0005-0000-0000-00008C080000}"/>
    <cellStyle name="Normal 2 7" xfId="1030" xr:uid="{00000000-0005-0000-0000-00008D080000}"/>
    <cellStyle name="Normal 2_20180418_BPEM_Cibles 2018_RECAP DIRSG" xfId="1031" xr:uid="{00000000-0005-0000-0000-00008E080000}"/>
    <cellStyle name="Normal 20" xfId="1032" xr:uid="{00000000-0005-0000-0000-00008F080000}"/>
    <cellStyle name="Normal 21" xfId="1033" xr:uid="{00000000-0005-0000-0000-000090080000}"/>
    <cellStyle name="Normal 22" xfId="1034" xr:uid="{00000000-0005-0000-0000-000091080000}"/>
    <cellStyle name="Normal 23" xfId="1035" xr:uid="{00000000-0005-0000-0000-000092080000}"/>
    <cellStyle name="Normal 24" xfId="1036" xr:uid="{00000000-0005-0000-0000-000093080000}"/>
    <cellStyle name="Normal 25" xfId="1037" xr:uid="{00000000-0005-0000-0000-000094080000}"/>
    <cellStyle name="Normal 26" xfId="1038" xr:uid="{00000000-0005-0000-0000-000095080000}"/>
    <cellStyle name="Normal 27" xfId="1039" xr:uid="{00000000-0005-0000-0000-000096080000}"/>
    <cellStyle name="Normal 28" xfId="1040" xr:uid="{00000000-0005-0000-0000-000097080000}"/>
    <cellStyle name="Normal 28 2" xfId="1041" xr:uid="{00000000-0005-0000-0000-000098080000}"/>
    <cellStyle name="Normal 29" xfId="1042" xr:uid="{00000000-0005-0000-0000-000099080000}"/>
    <cellStyle name="Normal 29 2" xfId="1043" xr:uid="{00000000-0005-0000-0000-00009A080000}"/>
    <cellStyle name="Normal 3" xfId="1044" xr:uid="{00000000-0005-0000-0000-00009B080000}"/>
    <cellStyle name="Normal 3 10" xfId="1045" xr:uid="{00000000-0005-0000-0000-00009C080000}"/>
    <cellStyle name="Normal 3 10 2" xfId="2709" xr:uid="{00000000-0005-0000-0000-00009D080000}"/>
    <cellStyle name="Normal 3 10 3" xfId="2007" xr:uid="{00000000-0005-0000-0000-00009E080000}"/>
    <cellStyle name="Normal 3 11" xfId="1046" xr:uid="{00000000-0005-0000-0000-00009F080000}"/>
    <cellStyle name="Normal 3 11 2" xfId="2710" xr:uid="{00000000-0005-0000-0000-0000A0080000}"/>
    <cellStyle name="Normal 3 11 3" xfId="2008" xr:uid="{00000000-0005-0000-0000-0000A1080000}"/>
    <cellStyle name="Normal 3 12" xfId="1047" xr:uid="{00000000-0005-0000-0000-0000A2080000}"/>
    <cellStyle name="Normal 3 12 2" xfId="2711" xr:uid="{00000000-0005-0000-0000-0000A3080000}"/>
    <cellStyle name="Normal 3 12 3" xfId="2009" xr:uid="{00000000-0005-0000-0000-0000A4080000}"/>
    <cellStyle name="Normal 3 13" xfId="1048" xr:uid="{00000000-0005-0000-0000-0000A5080000}"/>
    <cellStyle name="Normal 3 13 2" xfId="2712" xr:uid="{00000000-0005-0000-0000-0000A6080000}"/>
    <cellStyle name="Normal 3 13 3" xfId="2010" xr:uid="{00000000-0005-0000-0000-0000A7080000}"/>
    <cellStyle name="Normal 3 14" xfId="1049" xr:uid="{00000000-0005-0000-0000-0000A8080000}"/>
    <cellStyle name="Normal 3 14 2" xfId="2713" xr:uid="{00000000-0005-0000-0000-0000A9080000}"/>
    <cellStyle name="Normal 3 14 3" xfId="2011" xr:uid="{00000000-0005-0000-0000-0000AA080000}"/>
    <cellStyle name="Normal 3 2" xfId="1050" xr:uid="{00000000-0005-0000-0000-0000AB080000}"/>
    <cellStyle name="Normal 3 2 2" xfId="1051" xr:uid="{00000000-0005-0000-0000-0000AC080000}"/>
    <cellStyle name="Normal 3 2 3" xfId="1052" xr:uid="{00000000-0005-0000-0000-0000AD080000}"/>
    <cellStyle name="Normal 3 2 4" xfId="1053" xr:uid="{00000000-0005-0000-0000-0000AE080000}"/>
    <cellStyle name="Normal 3 2 5" xfId="1054" xr:uid="{00000000-0005-0000-0000-0000AF080000}"/>
    <cellStyle name="Normal 3 3" xfId="1055" xr:uid="{00000000-0005-0000-0000-0000B0080000}"/>
    <cellStyle name="Normal 3 3 2" xfId="1056" xr:uid="{00000000-0005-0000-0000-0000B1080000}"/>
    <cellStyle name="Normal 3 3 3" xfId="1057" xr:uid="{00000000-0005-0000-0000-0000B2080000}"/>
    <cellStyle name="Normal 3 3 4" xfId="1058" xr:uid="{00000000-0005-0000-0000-0000B3080000}"/>
    <cellStyle name="Normal 3 3 4 2" xfId="1059" xr:uid="{00000000-0005-0000-0000-0000B4080000}"/>
    <cellStyle name="Normal 3 3 4 2 2" xfId="2715" xr:uid="{00000000-0005-0000-0000-0000B5080000}"/>
    <cellStyle name="Normal 3 3 4 2 3" xfId="2013" xr:uid="{00000000-0005-0000-0000-0000B6080000}"/>
    <cellStyle name="Normal 3 3 4 3" xfId="1060" xr:uid="{00000000-0005-0000-0000-0000B7080000}"/>
    <cellStyle name="Normal 3 3 4 3 2" xfId="2716" xr:uid="{00000000-0005-0000-0000-0000B8080000}"/>
    <cellStyle name="Normal 3 3 4 3 3" xfId="2014" xr:uid="{00000000-0005-0000-0000-0000B9080000}"/>
    <cellStyle name="Normal 3 3 4 4" xfId="1061" xr:uid="{00000000-0005-0000-0000-0000BA080000}"/>
    <cellStyle name="Normal 3 3 4 4 2" xfId="2717" xr:uid="{00000000-0005-0000-0000-0000BB080000}"/>
    <cellStyle name="Normal 3 3 4 4 3" xfId="2015" xr:uid="{00000000-0005-0000-0000-0000BC080000}"/>
    <cellStyle name="Normal 3 3 4 5" xfId="1062" xr:uid="{00000000-0005-0000-0000-0000BD080000}"/>
    <cellStyle name="Normal 3 3 4 5 2" xfId="2718" xr:uid="{00000000-0005-0000-0000-0000BE080000}"/>
    <cellStyle name="Normal 3 3 4 5 3" xfId="2016" xr:uid="{00000000-0005-0000-0000-0000BF080000}"/>
    <cellStyle name="Normal 3 3 4 6" xfId="1063" xr:uid="{00000000-0005-0000-0000-0000C0080000}"/>
    <cellStyle name="Normal 3 3 4 6 2" xfId="2719" xr:uid="{00000000-0005-0000-0000-0000C1080000}"/>
    <cellStyle name="Normal 3 3 4 6 3" xfId="2017" xr:uid="{00000000-0005-0000-0000-0000C2080000}"/>
    <cellStyle name="Normal 3 3 4 7" xfId="1064" xr:uid="{00000000-0005-0000-0000-0000C3080000}"/>
    <cellStyle name="Normal 3 3 4 8" xfId="2714" xr:uid="{00000000-0005-0000-0000-0000C4080000}"/>
    <cellStyle name="Normal 3 3 4 9" xfId="2012" xr:uid="{00000000-0005-0000-0000-0000C5080000}"/>
    <cellStyle name="Normal 3 3 5" xfId="1065" xr:uid="{00000000-0005-0000-0000-0000C6080000}"/>
    <cellStyle name="Normal 3 3 6" xfId="1066" xr:uid="{00000000-0005-0000-0000-0000C7080000}"/>
    <cellStyle name="Normal 3 3 7" xfId="1067" xr:uid="{00000000-0005-0000-0000-0000C8080000}"/>
    <cellStyle name="Normal 3 3_20180507-BPEMS tableau de suivi ETP AVRIL test V2" xfId="1068" xr:uid="{00000000-0005-0000-0000-0000C9080000}"/>
    <cellStyle name="Normal 3 4" xfId="1069" xr:uid="{00000000-0005-0000-0000-0000CA080000}"/>
    <cellStyle name="Normal 3 4 2" xfId="1070" xr:uid="{00000000-0005-0000-0000-0000CB080000}"/>
    <cellStyle name="Normal 3 4 2 2" xfId="2721" xr:uid="{00000000-0005-0000-0000-0000CC080000}"/>
    <cellStyle name="Normal 3 4 2 3" xfId="2019" xr:uid="{00000000-0005-0000-0000-0000CD080000}"/>
    <cellStyle name="Normal 3 4 3" xfId="1071" xr:uid="{00000000-0005-0000-0000-0000CE080000}"/>
    <cellStyle name="Normal 3 4 3 2" xfId="2722" xr:uid="{00000000-0005-0000-0000-0000CF080000}"/>
    <cellStyle name="Normal 3 4 3 3" xfId="2020" xr:uid="{00000000-0005-0000-0000-0000D0080000}"/>
    <cellStyle name="Normal 3 4 4" xfId="1072" xr:uid="{00000000-0005-0000-0000-0000D1080000}"/>
    <cellStyle name="Normal 3 4 4 2" xfId="2723" xr:uid="{00000000-0005-0000-0000-0000D2080000}"/>
    <cellStyle name="Normal 3 4 4 3" xfId="2021" xr:uid="{00000000-0005-0000-0000-0000D3080000}"/>
    <cellStyle name="Normal 3 4 5" xfId="1073" xr:uid="{00000000-0005-0000-0000-0000D4080000}"/>
    <cellStyle name="Normal 3 4 5 2" xfId="2724" xr:uid="{00000000-0005-0000-0000-0000D5080000}"/>
    <cellStyle name="Normal 3 4 5 3" xfId="2022" xr:uid="{00000000-0005-0000-0000-0000D6080000}"/>
    <cellStyle name="Normal 3 4 6" xfId="1074" xr:uid="{00000000-0005-0000-0000-0000D7080000}"/>
    <cellStyle name="Normal 3 4 6 2" xfId="2725" xr:uid="{00000000-0005-0000-0000-0000D8080000}"/>
    <cellStyle name="Normal 3 4 6 3" xfId="2023" xr:uid="{00000000-0005-0000-0000-0000D9080000}"/>
    <cellStyle name="Normal 3 4 7" xfId="2720" xr:uid="{00000000-0005-0000-0000-0000DA080000}"/>
    <cellStyle name="Normal 3 4 8" xfId="2018" xr:uid="{00000000-0005-0000-0000-0000DB080000}"/>
    <cellStyle name="Normal 3 4_20180507-BPEMS tableau de suivi ETP AVRIL test V2" xfId="1075" xr:uid="{00000000-0005-0000-0000-0000DC080000}"/>
    <cellStyle name="Normal 3 5" xfId="1076" xr:uid="{00000000-0005-0000-0000-0000DD080000}"/>
    <cellStyle name="Normal 3 6" xfId="1077" xr:uid="{00000000-0005-0000-0000-0000DE080000}"/>
    <cellStyle name="Normal 3 6 2" xfId="1078" xr:uid="{00000000-0005-0000-0000-0000DF080000}"/>
    <cellStyle name="Normal 3 6 2 2" xfId="2727" xr:uid="{00000000-0005-0000-0000-0000E0080000}"/>
    <cellStyle name="Normal 3 6 2 3" xfId="2025" xr:uid="{00000000-0005-0000-0000-0000E1080000}"/>
    <cellStyle name="Normal 3 6 3" xfId="1079" xr:uid="{00000000-0005-0000-0000-0000E2080000}"/>
    <cellStyle name="Normal 3 6 3 2" xfId="2728" xr:uid="{00000000-0005-0000-0000-0000E3080000}"/>
    <cellStyle name="Normal 3 6 3 3" xfId="2026" xr:uid="{00000000-0005-0000-0000-0000E4080000}"/>
    <cellStyle name="Normal 3 6 4" xfId="1080" xr:uid="{00000000-0005-0000-0000-0000E5080000}"/>
    <cellStyle name="Normal 3 6 4 2" xfId="2729" xr:uid="{00000000-0005-0000-0000-0000E6080000}"/>
    <cellStyle name="Normal 3 6 4 3" xfId="2027" xr:uid="{00000000-0005-0000-0000-0000E7080000}"/>
    <cellStyle name="Normal 3 6 5" xfId="1081" xr:uid="{00000000-0005-0000-0000-0000E8080000}"/>
    <cellStyle name="Normal 3 6 5 2" xfId="2730" xr:uid="{00000000-0005-0000-0000-0000E9080000}"/>
    <cellStyle name="Normal 3 6 5 3" xfId="2028" xr:uid="{00000000-0005-0000-0000-0000EA080000}"/>
    <cellStyle name="Normal 3 6 6" xfId="1082" xr:uid="{00000000-0005-0000-0000-0000EB080000}"/>
    <cellStyle name="Normal 3 6 6 2" xfId="2731" xr:uid="{00000000-0005-0000-0000-0000EC080000}"/>
    <cellStyle name="Normal 3 6 6 3" xfId="2029" xr:uid="{00000000-0005-0000-0000-0000ED080000}"/>
    <cellStyle name="Normal 3 6 7" xfId="2726" xr:uid="{00000000-0005-0000-0000-0000EE080000}"/>
    <cellStyle name="Normal 3 6 8" xfId="2024" xr:uid="{00000000-0005-0000-0000-0000EF080000}"/>
    <cellStyle name="Normal 3 7" xfId="1083" xr:uid="{00000000-0005-0000-0000-0000F0080000}"/>
    <cellStyle name="Normal 3 7 2" xfId="1084" xr:uid="{00000000-0005-0000-0000-0000F1080000}"/>
    <cellStyle name="Normal 3 7 2 2" xfId="2733" xr:uid="{00000000-0005-0000-0000-0000F2080000}"/>
    <cellStyle name="Normal 3 7 2 3" xfId="2031" xr:uid="{00000000-0005-0000-0000-0000F3080000}"/>
    <cellStyle name="Normal 3 7 3" xfId="1085" xr:uid="{00000000-0005-0000-0000-0000F4080000}"/>
    <cellStyle name="Normal 3 7 3 2" xfId="2734" xr:uid="{00000000-0005-0000-0000-0000F5080000}"/>
    <cellStyle name="Normal 3 7 3 3" xfId="2032" xr:uid="{00000000-0005-0000-0000-0000F6080000}"/>
    <cellStyle name="Normal 3 7 4" xfId="1086" xr:uid="{00000000-0005-0000-0000-0000F7080000}"/>
    <cellStyle name="Normal 3 7 4 2" xfId="2735" xr:uid="{00000000-0005-0000-0000-0000F8080000}"/>
    <cellStyle name="Normal 3 7 4 3" xfId="2033" xr:uid="{00000000-0005-0000-0000-0000F9080000}"/>
    <cellStyle name="Normal 3 7 5" xfId="1087" xr:uid="{00000000-0005-0000-0000-0000FA080000}"/>
    <cellStyle name="Normal 3 7 5 2" xfId="2736" xr:uid="{00000000-0005-0000-0000-0000FB080000}"/>
    <cellStyle name="Normal 3 7 5 3" xfId="2034" xr:uid="{00000000-0005-0000-0000-0000FC080000}"/>
    <cellStyle name="Normal 3 7 6" xfId="1088" xr:uid="{00000000-0005-0000-0000-0000FD080000}"/>
    <cellStyle name="Normal 3 7 6 2" xfId="2737" xr:uid="{00000000-0005-0000-0000-0000FE080000}"/>
    <cellStyle name="Normal 3 7 6 3" xfId="2035" xr:uid="{00000000-0005-0000-0000-0000FF080000}"/>
    <cellStyle name="Normal 3 7 7" xfId="2732" xr:uid="{00000000-0005-0000-0000-000000090000}"/>
    <cellStyle name="Normal 3 7 8" xfId="2030" xr:uid="{00000000-0005-0000-0000-000001090000}"/>
    <cellStyle name="Normal 3 8" xfId="1089" xr:uid="{00000000-0005-0000-0000-000002090000}"/>
    <cellStyle name="Normal 3 8 2" xfId="2738" xr:uid="{00000000-0005-0000-0000-000003090000}"/>
    <cellStyle name="Normal 3 8 3" xfId="2036" xr:uid="{00000000-0005-0000-0000-000004090000}"/>
    <cellStyle name="Normal 3 9" xfId="1090" xr:uid="{00000000-0005-0000-0000-000005090000}"/>
    <cellStyle name="Normal 3 9 2" xfId="2739" xr:uid="{00000000-0005-0000-0000-000006090000}"/>
    <cellStyle name="Normal 3 9 3" xfId="2037" xr:uid="{00000000-0005-0000-0000-000007090000}"/>
    <cellStyle name="Normal 3_20180523_BPEMS_V7_Suivi de la réforme SG 2017-2018" xfId="1091" xr:uid="{00000000-0005-0000-0000-000008090000}"/>
    <cellStyle name="Normal 30" xfId="1092" xr:uid="{00000000-0005-0000-0000-000009090000}"/>
    <cellStyle name="Normal 31" xfId="1093" xr:uid="{00000000-0005-0000-0000-00000A090000}"/>
    <cellStyle name="Normal 32" xfId="1094" xr:uid="{00000000-0005-0000-0000-00000B090000}"/>
    <cellStyle name="Normal 33" xfId="1095" xr:uid="{00000000-0005-0000-0000-00000C090000}"/>
    <cellStyle name="Normal 34" xfId="1096" xr:uid="{00000000-0005-0000-0000-00000D090000}"/>
    <cellStyle name="Normal 35" xfId="1097" xr:uid="{00000000-0005-0000-0000-00000E090000}"/>
    <cellStyle name="Normal 36" xfId="1098" xr:uid="{00000000-0005-0000-0000-00000F090000}"/>
    <cellStyle name="Normal 37" xfId="1099" xr:uid="{00000000-0005-0000-0000-000010090000}"/>
    <cellStyle name="Normal 37 2" xfId="1100" xr:uid="{00000000-0005-0000-0000-000011090000}"/>
    <cellStyle name="Normal 37 2 2" xfId="2741" xr:uid="{00000000-0005-0000-0000-000012090000}"/>
    <cellStyle name="Normal 37 2 3" xfId="2039" xr:uid="{00000000-0005-0000-0000-000013090000}"/>
    <cellStyle name="Normal 37 3" xfId="1101" xr:uid="{00000000-0005-0000-0000-000014090000}"/>
    <cellStyle name="Normal 37 3 2" xfId="2742" xr:uid="{00000000-0005-0000-0000-000015090000}"/>
    <cellStyle name="Normal 37 3 3" xfId="2040" xr:uid="{00000000-0005-0000-0000-000016090000}"/>
    <cellStyle name="Normal 37 4" xfId="1102" xr:uid="{00000000-0005-0000-0000-000017090000}"/>
    <cellStyle name="Normal 37 4 2" xfId="2743" xr:uid="{00000000-0005-0000-0000-000018090000}"/>
    <cellStyle name="Normal 37 4 3" xfId="2041" xr:uid="{00000000-0005-0000-0000-000019090000}"/>
    <cellStyle name="Normal 37 5" xfId="1103" xr:uid="{00000000-0005-0000-0000-00001A090000}"/>
    <cellStyle name="Normal 37 5 2" xfId="2744" xr:uid="{00000000-0005-0000-0000-00001B090000}"/>
    <cellStyle name="Normal 37 5 3" xfId="2042" xr:uid="{00000000-0005-0000-0000-00001C090000}"/>
    <cellStyle name="Normal 37 6" xfId="1104" xr:uid="{00000000-0005-0000-0000-00001D090000}"/>
    <cellStyle name="Normal 37 6 2" xfId="2745" xr:uid="{00000000-0005-0000-0000-00001E090000}"/>
    <cellStyle name="Normal 37 6 3" xfId="2043" xr:uid="{00000000-0005-0000-0000-00001F090000}"/>
    <cellStyle name="Normal 37 7" xfId="2740" xr:uid="{00000000-0005-0000-0000-000020090000}"/>
    <cellStyle name="Normal 37 8" xfId="2038" xr:uid="{00000000-0005-0000-0000-000021090000}"/>
    <cellStyle name="Normal 38" xfId="1105" xr:uid="{00000000-0005-0000-0000-000022090000}"/>
    <cellStyle name="Normal 39" xfId="1106" xr:uid="{00000000-0005-0000-0000-000023090000}"/>
    <cellStyle name="Normal 4" xfId="1107" xr:uid="{00000000-0005-0000-0000-000024090000}"/>
    <cellStyle name="Normal 4 10" xfId="1108" xr:uid="{00000000-0005-0000-0000-000025090000}"/>
    <cellStyle name="Normal 4 10 2" xfId="1109" xr:uid="{00000000-0005-0000-0000-000026090000}"/>
    <cellStyle name="Normal 4 10 2 2" xfId="2747" xr:uid="{00000000-0005-0000-0000-000027090000}"/>
    <cellStyle name="Normal 4 10 2 3" xfId="2045" xr:uid="{00000000-0005-0000-0000-000028090000}"/>
    <cellStyle name="Normal 4 10 3" xfId="1110" xr:uid="{00000000-0005-0000-0000-000029090000}"/>
    <cellStyle name="Normal 4 10 3 2" xfId="2748" xr:uid="{00000000-0005-0000-0000-00002A090000}"/>
    <cellStyle name="Normal 4 10 3 3" xfId="2046" xr:uid="{00000000-0005-0000-0000-00002B090000}"/>
    <cellStyle name="Normal 4 10 4" xfId="1111" xr:uid="{00000000-0005-0000-0000-00002C090000}"/>
    <cellStyle name="Normal 4 10 4 2" xfId="2749" xr:uid="{00000000-0005-0000-0000-00002D090000}"/>
    <cellStyle name="Normal 4 10 4 3" xfId="2047" xr:uid="{00000000-0005-0000-0000-00002E090000}"/>
    <cellStyle name="Normal 4 10 5" xfId="1112" xr:uid="{00000000-0005-0000-0000-00002F090000}"/>
    <cellStyle name="Normal 4 10 5 2" xfId="2750" xr:uid="{00000000-0005-0000-0000-000030090000}"/>
    <cellStyle name="Normal 4 10 5 3" xfId="2048" xr:uid="{00000000-0005-0000-0000-000031090000}"/>
    <cellStyle name="Normal 4 10 6" xfId="1113" xr:uid="{00000000-0005-0000-0000-000032090000}"/>
    <cellStyle name="Normal 4 10 6 2" xfId="2751" xr:uid="{00000000-0005-0000-0000-000033090000}"/>
    <cellStyle name="Normal 4 10 6 3" xfId="2049" xr:uid="{00000000-0005-0000-0000-000034090000}"/>
    <cellStyle name="Normal 4 10 7" xfId="2746" xr:uid="{00000000-0005-0000-0000-000035090000}"/>
    <cellStyle name="Normal 4 10 8" xfId="2044" xr:uid="{00000000-0005-0000-0000-000036090000}"/>
    <cellStyle name="Normal 4 11" xfId="1114" xr:uid="{00000000-0005-0000-0000-000037090000}"/>
    <cellStyle name="Normal 4 12" xfId="1115" xr:uid="{00000000-0005-0000-0000-000038090000}"/>
    <cellStyle name="Normal 4 13" xfId="1116" xr:uid="{00000000-0005-0000-0000-000039090000}"/>
    <cellStyle name="Normal 4 14" xfId="1117" xr:uid="{00000000-0005-0000-0000-00003A090000}"/>
    <cellStyle name="Normal 4 15" xfId="1118" xr:uid="{00000000-0005-0000-0000-00003B090000}"/>
    <cellStyle name="Normal 4 15 2" xfId="2752" xr:uid="{00000000-0005-0000-0000-00003C090000}"/>
    <cellStyle name="Normal 4 15 3" xfId="2050" xr:uid="{00000000-0005-0000-0000-00003D090000}"/>
    <cellStyle name="Normal 4 16" xfId="1119" xr:uid="{00000000-0005-0000-0000-00003E090000}"/>
    <cellStyle name="Normal 4 16 2" xfId="2753" xr:uid="{00000000-0005-0000-0000-00003F090000}"/>
    <cellStyle name="Normal 4 16 3" xfId="2051" xr:uid="{00000000-0005-0000-0000-000040090000}"/>
    <cellStyle name="Normal 4 2" xfId="1120" xr:uid="{00000000-0005-0000-0000-000041090000}"/>
    <cellStyle name="Normal 4 2 2" xfId="1121" xr:uid="{00000000-0005-0000-0000-000042090000}"/>
    <cellStyle name="Normal 4 2 3" xfId="1122" xr:uid="{00000000-0005-0000-0000-000043090000}"/>
    <cellStyle name="Normal 4 2 4" xfId="1123" xr:uid="{00000000-0005-0000-0000-000044090000}"/>
    <cellStyle name="Normal 4 2_ATT-PV-21-02-2018" xfId="1124" xr:uid="{00000000-0005-0000-0000-000045090000}"/>
    <cellStyle name="Normal 4 3" xfId="1125" xr:uid="{00000000-0005-0000-0000-000046090000}"/>
    <cellStyle name="Normal 4 3 2" xfId="1126" xr:uid="{00000000-0005-0000-0000-000047090000}"/>
    <cellStyle name="Normal 4 4" xfId="1127" xr:uid="{00000000-0005-0000-0000-000048090000}"/>
    <cellStyle name="Normal 4 5" xfId="1128" xr:uid="{00000000-0005-0000-0000-000049090000}"/>
    <cellStyle name="Normal 4 5 10" xfId="2052" xr:uid="{00000000-0005-0000-0000-00004A090000}"/>
    <cellStyle name="Normal 4 5 2" xfId="1129" xr:uid="{00000000-0005-0000-0000-00004B090000}"/>
    <cellStyle name="Normal 4 5 2 2" xfId="1130" xr:uid="{00000000-0005-0000-0000-00004C090000}"/>
    <cellStyle name="Normal 4 5 2 2 2" xfId="2756" xr:uid="{00000000-0005-0000-0000-00004D090000}"/>
    <cellStyle name="Normal 4 5 2 2 3" xfId="2054" xr:uid="{00000000-0005-0000-0000-00004E090000}"/>
    <cellStyle name="Normal 4 5 2 3" xfId="1131" xr:uid="{00000000-0005-0000-0000-00004F090000}"/>
    <cellStyle name="Normal 4 5 2 3 2" xfId="2757" xr:uid="{00000000-0005-0000-0000-000050090000}"/>
    <cellStyle name="Normal 4 5 2 3 3" xfId="2055" xr:uid="{00000000-0005-0000-0000-000051090000}"/>
    <cellStyle name="Normal 4 5 2 4" xfId="1132" xr:uid="{00000000-0005-0000-0000-000052090000}"/>
    <cellStyle name="Normal 4 5 2 4 2" xfId="2758" xr:uid="{00000000-0005-0000-0000-000053090000}"/>
    <cellStyle name="Normal 4 5 2 4 3" xfId="2056" xr:uid="{00000000-0005-0000-0000-000054090000}"/>
    <cellStyle name="Normal 4 5 2 5" xfId="1133" xr:uid="{00000000-0005-0000-0000-000055090000}"/>
    <cellStyle name="Normal 4 5 2 5 2" xfId="2759" xr:uid="{00000000-0005-0000-0000-000056090000}"/>
    <cellStyle name="Normal 4 5 2 5 3" xfId="2057" xr:uid="{00000000-0005-0000-0000-000057090000}"/>
    <cellStyle name="Normal 4 5 2 6" xfId="1134" xr:uid="{00000000-0005-0000-0000-000058090000}"/>
    <cellStyle name="Normal 4 5 2 6 2" xfId="2760" xr:uid="{00000000-0005-0000-0000-000059090000}"/>
    <cellStyle name="Normal 4 5 2 6 3" xfId="2058" xr:uid="{00000000-0005-0000-0000-00005A090000}"/>
    <cellStyle name="Normal 4 5 2 7" xfId="2755" xr:uid="{00000000-0005-0000-0000-00005B090000}"/>
    <cellStyle name="Normal 4 5 2 8" xfId="2053" xr:uid="{00000000-0005-0000-0000-00005C090000}"/>
    <cellStyle name="Normal 4 5 3" xfId="1135" xr:uid="{00000000-0005-0000-0000-00005D090000}"/>
    <cellStyle name="Normal 4 5 4" xfId="1136" xr:uid="{00000000-0005-0000-0000-00005E090000}"/>
    <cellStyle name="Normal 4 5 4 2" xfId="2761" xr:uid="{00000000-0005-0000-0000-00005F090000}"/>
    <cellStyle name="Normal 4 5 4 3" xfId="2059" xr:uid="{00000000-0005-0000-0000-000060090000}"/>
    <cellStyle name="Normal 4 5 5" xfId="1137" xr:uid="{00000000-0005-0000-0000-000061090000}"/>
    <cellStyle name="Normal 4 5 5 2" xfId="2762" xr:uid="{00000000-0005-0000-0000-000062090000}"/>
    <cellStyle name="Normal 4 5 5 3" xfId="2060" xr:uid="{00000000-0005-0000-0000-000063090000}"/>
    <cellStyle name="Normal 4 5 6" xfId="1138" xr:uid="{00000000-0005-0000-0000-000064090000}"/>
    <cellStyle name="Normal 4 5 6 2" xfId="2763" xr:uid="{00000000-0005-0000-0000-000065090000}"/>
    <cellStyle name="Normal 4 5 6 3" xfId="2061" xr:uid="{00000000-0005-0000-0000-000066090000}"/>
    <cellStyle name="Normal 4 5 7" xfId="1139" xr:uid="{00000000-0005-0000-0000-000067090000}"/>
    <cellStyle name="Normal 4 5 7 2" xfId="2764" xr:uid="{00000000-0005-0000-0000-000068090000}"/>
    <cellStyle name="Normal 4 5 7 3" xfId="2062" xr:uid="{00000000-0005-0000-0000-000069090000}"/>
    <cellStyle name="Normal 4 5 8" xfId="1140" xr:uid="{00000000-0005-0000-0000-00006A090000}"/>
    <cellStyle name="Normal 4 5 8 2" xfId="2765" xr:uid="{00000000-0005-0000-0000-00006B090000}"/>
    <cellStyle name="Normal 4 5 8 3" xfId="2063" xr:uid="{00000000-0005-0000-0000-00006C090000}"/>
    <cellStyle name="Normal 4 5 9" xfId="2754" xr:uid="{00000000-0005-0000-0000-00006D090000}"/>
    <cellStyle name="Normal 4 6" xfId="1141" xr:uid="{00000000-0005-0000-0000-00006E090000}"/>
    <cellStyle name="Normal 4 6 2" xfId="1142" xr:uid="{00000000-0005-0000-0000-00006F090000}"/>
    <cellStyle name="Normal 4 6 2 2" xfId="2767" xr:uid="{00000000-0005-0000-0000-000070090000}"/>
    <cellStyle name="Normal 4 6 2 3" xfId="2065" xr:uid="{00000000-0005-0000-0000-000071090000}"/>
    <cellStyle name="Normal 4 6 3" xfId="1143" xr:uid="{00000000-0005-0000-0000-000072090000}"/>
    <cellStyle name="Normal 4 6 3 2" xfId="2768" xr:uid="{00000000-0005-0000-0000-000073090000}"/>
    <cellStyle name="Normal 4 6 3 3" xfId="2066" xr:uid="{00000000-0005-0000-0000-000074090000}"/>
    <cellStyle name="Normal 4 6 4" xfId="1144" xr:uid="{00000000-0005-0000-0000-000075090000}"/>
    <cellStyle name="Normal 4 6 4 2" xfId="2769" xr:uid="{00000000-0005-0000-0000-000076090000}"/>
    <cellStyle name="Normal 4 6 4 3" xfId="2067" xr:uid="{00000000-0005-0000-0000-000077090000}"/>
    <cellStyle name="Normal 4 6 5" xfId="1145" xr:uid="{00000000-0005-0000-0000-000078090000}"/>
    <cellStyle name="Normal 4 6 5 2" xfId="2770" xr:uid="{00000000-0005-0000-0000-000079090000}"/>
    <cellStyle name="Normal 4 6 5 3" xfId="2068" xr:uid="{00000000-0005-0000-0000-00007A090000}"/>
    <cellStyle name="Normal 4 6 6" xfId="1146" xr:uid="{00000000-0005-0000-0000-00007B090000}"/>
    <cellStyle name="Normal 4 6 6 2" xfId="2771" xr:uid="{00000000-0005-0000-0000-00007C090000}"/>
    <cellStyle name="Normal 4 6 6 3" xfId="2069" xr:uid="{00000000-0005-0000-0000-00007D090000}"/>
    <cellStyle name="Normal 4 6 7" xfId="2766" xr:uid="{00000000-0005-0000-0000-00007E090000}"/>
    <cellStyle name="Normal 4 6 8" xfId="2064" xr:uid="{00000000-0005-0000-0000-00007F090000}"/>
    <cellStyle name="Normal 4 7" xfId="1147" xr:uid="{00000000-0005-0000-0000-000080090000}"/>
    <cellStyle name="Normal 4 7 2" xfId="1148" xr:uid="{00000000-0005-0000-0000-000081090000}"/>
    <cellStyle name="Normal 4 7 2 2" xfId="2773" xr:uid="{00000000-0005-0000-0000-000082090000}"/>
    <cellStyle name="Normal 4 7 2 3" xfId="2071" xr:uid="{00000000-0005-0000-0000-000083090000}"/>
    <cellStyle name="Normal 4 7 3" xfId="1149" xr:uid="{00000000-0005-0000-0000-000084090000}"/>
    <cellStyle name="Normal 4 7 3 2" xfId="2774" xr:uid="{00000000-0005-0000-0000-000085090000}"/>
    <cellStyle name="Normal 4 7 3 3" xfId="2072" xr:uid="{00000000-0005-0000-0000-000086090000}"/>
    <cellStyle name="Normal 4 7 4" xfId="1150" xr:uid="{00000000-0005-0000-0000-000087090000}"/>
    <cellStyle name="Normal 4 7 4 2" xfId="2775" xr:uid="{00000000-0005-0000-0000-000088090000}"/>
    <cellStyle name="Normal 4 7 4 3" xfId="2073" xr:uid="{00000000-0005-0000-0000-000089090000}"/>
    <cellStyle name="Normal 4 7 5" xfId="1151" xr:uid="{00000000-0005-0000-0000-00008A090000}"/>
    <cellStyle name="Normal 4 7 5 2" xfId="2776" xr:uid="{00000000-0005-0000-0000-00008B090000}"/>
    <cellStyle name="Normal 4 7 5 3" xfId="2074" xr:uid="{00000000-0005-0000-0000-00008C090000}"/>
    <cellStyle name="Normal 4 7 6" xfId="1152" xr:uid="{00000000-0005-0000-0000-00008D090000}"/>
    <cellStyle name="Normal 4 7 6 2" xfId="2777" xr:uid="{00000000-0005-0000-0000-00008E090000}"/>
    <cellStyle name="Normal 4 7 6 3" xfId="2075" xr:uid="{00000000-0005-0000-0000-00008F090000}"/>
    <cellStyle name="Normal 4 7 7" xfId="2772" xr:uid="{00000000-0005-0000-0000-000090090000}"/>
    <cellStyle name="Normal 4 7 8" xfId="2070" xr:uid="{00000000-0005-0000-0000-000091090000}"/>
    <cellStyle name="Normal 4 8" xfId="1153" xr:uid="{00000000-0005-0000-0000-000092090000}"/>
    <cellStyle name="Normal 4 8 2" xfId="1154" xr:uid="{00000000-0005-0000-0000-000093090000}"/>
    <cellStyle name="Normal 4 8 2 2" xfId="2779" xr:uid="{00000000-0005-0000-0000-000094090000}"/>
    <cellStyle name="Normal 4 8 2 3" xfId="2077" xr:uid="{00000000-0005-0000-0000-000095090000}"/>
    <cellStyle name="Normal 4 8 3" xfId="1155" xr:uid="{00000000-0005-0000-0000-000096090000}"/>
    <cellStyle name="Normal 4 8 3 2" xfId="2780" xr:uid="{00000000-0005-0000-0000-000097090000}"/>
    <cellStyle name="Normal 4 8 3 3" xfId="2078" xr:uid="{00000000-0005-0000-0000-000098090000}"/>
    <cellStyle name="Normal 4 8 4" xfId="1156" xr:uid="{00000000-0005-0000-0000-000099090000}"/>
    <cellStyle name="Normal 4 8 4 2" xfId="2781" xr:uid="{00000000-0005-0000-0000-00009A090000}"/>
    <cellStyle name="Normal 4 8 4 3" xfId="2079" xr:uid="{00000000-0005-0000-0000-00009B090000}"/>
    <cellStyle name="Normal 4 8 5" xfId="1157" xr:uid="{00000000-0005-0000-0000-00009C090000}"/>
    <cellStyle name="Normal 4 8 5 2" xfId="2782" xr:uid="{00000000-0005-0000-0000-00009D090000}"/>
    <cellStyle name="Normal 4 8 5 3" xfId="2080" xr:uid="{00000000-0005-0000-0000-00009E090000}"/>
    <cellStyle name="Normal 4 8 6" xfId="1158" xr:uid="{00000000-0005-0000-0000-00009F090000}"/>
    <cellStyle name="Normal 4 8 6 2" xfId="2783" xr:uid="{00000000-0005-0000-0000-0000A0090000}"/>
    <cellStyle name="Normal 4 8 6 3" xfId="2081" xr:uid="{00000000-0005-0000-0000-0000A1090000}"/>
    <cellStyle name="Normal 4 8 7" xfId="2778" xr:uid="{00000000-0005-0000-0000-0000A2090000}"/>
    <cellStyle name="Normal 4 8 8" xfId="2076" xr:uid="{00000000-0005-0000-0000-0000A3090000}"/>
    <cellStyle name="Normal 4 9" xfId="1159" xr:uid="{00000000-0005-0000-0000-0000A4090000}"/>
    <cellStyle name="Normal 4 9 2" xfId="1160" xr:uid="{00000000-0005-0000-0000-0000A5090000}"/>
    <cellStyle name="Normal 4 9 2 2" xfId="2785" xr:uid="{00000000-0005-0000-0000-0000A6090000}"/>
    <cellStyle name="Normal 4 9 2 3" xfId="2083" xr:uid="{00000000-0005-0000-0000-0000A7090000}"/>
    <cellStyle name="Normal 4 9 3" xfId="1161" xr:uid="{00000000-0005-0000-0000-0000A8090000}"/>
    <cellStyle name="Normal 4 9 3 2" xfId="2786" xr:uid="{00000000-0005-0000-0000-0000A9090000}"/>
    <cellStyle name="Normal 4 9 3 3" xfId="2084" xr:uid="{00000000-0005-0000-0000-0000AA090000}"/>
    <cellStyle name="Normal 4 9 4" xfId="1162" xr:uid="{00000000-0005-0000-0000-0000AB090000}"/>
    <cellStyle name="Normal 4 9 4 2" xfId="2787" xr:uid="{00000000-0005-0000-0000-0000AC090000}"/>
    <cellStyle name="Normal 4 9 4 3" xfId="2085" xr:uid="{00000000-0005-0000-0000-0000AD090000}"/>
    <cellStyle name="Normal 4 9 5" xfId="1163" xr:uid="{00000000-0005-0000-0000-0000AE090000}"/>
    <cellStyle name="Normal 4 9 5 2" xfId="2788" xr:uid="{00000000-0005-0000-0000-0000AF090000}"/>
    <cellStyle name="Normal 4 9 5 3" xfId="2086" xr:uid="{00000000-0005-0000-0000-0000B0090000}"/>
    <cellStyle name="Normal 4 9 6" xfId="1164" xr:uid="{00000000-0005-0000-0000-0000B1090000}"/>
    <cellStyle name="Normal 4 9 6 2" xfId="2789" xr:uid="{00000000-0005-0000-0000-0000B2090000}"/>
    <cellStyle name="Normal 4 9 6 3" xfId="2087" xr:uid="{00000000-0005-0000-0000-0000B3090000}"/>
    <cellStyle name="Normal 4 9 7" xfId="2784" xr:uid="{00000000-0005-0000-0000-0000B4090000}"/>
    <cellStyle name="Normal 4 9 8" xfId="2082" xr:uid="{00000000-0005-0000-0000-0000B5090000}"/>
    <cellStyle name="Normal 4_20180523_BPEMS_V7_Suivi de la réforme SG 2017-2018" xfId="1165" xr:uid="{00000000-0005-0000-0000-0000B6090000}"/>
    <cellStyle name="Normal 40" xfId="1166" xr:uid="{00000000-0005-0000-0000-0000B7090000}"/>
    <cellStyle name="Normal 41" xfId="1167" xr:uid="{00000000-0005-0000-0000-0000B8090000}"/>
    <cellStyle name="Normal 42" xfId="1168" xr:uid="{00000000-0005-0000-0000-0000B9090000}"/>
    <cellStyle name="Normal 43" xfId="1169" xr:uid="{00000000-0005-0000-0000-0000BA090000}"/>
    <cellStyle name="Normal 44" xfId="1170" xr:uid="{00000000-0005-0000-0000-0000BB090000}"/>
    <cellStyle name="Normal 45" xfId="1171" xr:uid="{00000000-0005-0000-0000-0000BC090000}"/>
    <cellStyle name="Normal 46" xfId="1172" xr:uid="{00000000-0005-0000-0000-0000BD090000}"/>
    <cellStyle name="Normal 47" xfId="1173" xr:uid="{00000000-0005-0000-0000-0000BE090000}"/>
    <cellStyle name="Normal 48" xfId="1174" xr:uid="{00000000-0005-0000-0000-0000BF090000}"/>
    <cellStyle name="Normal 49" xfId="1175" xr:uid="{00000000-0005-0000-0000-0000C0090000}"/>
    <cellStyle name="Normal 5" xfId="1176" xr:uid="{00000000-0005-0000-0000-0000C1090000}"/>
    <cellStyle name="Normal 5 2" xfId="1177" xr:uid="{00000000-0005-0000-0000-0000C2090000}"/>
    <cellStyle name="Normal 5 2 2" xfId="1178" xr:uid="{00000000-0005-0000-0000-0000C3090000}"/>
    <cellStyle name="Normal 5 2 3" xfId="1179" xr:uid="{00000000-0005-0000-0000-0000C4090000}"/>
    <cellStyle name="Normal 5 3" xfId="1180" xr:uid="{00000000-0005-0000-0000-0000C5090000}"/>
    <cellStyle name="Normal 5 4" xfId="1181" xr:uid="{00000000-0005-0000-0000-0000C6090000}"/>
    <cellStyle name="Normal 5 5" xfId="1182" xr:uid="{00000000-0005-0000-0000-0000C7090000}"/>
    <cellStyle name="Normal 5 6" xfId="1183" xr:uid="{00000000-0005-0000-0000-0000C8090000}"/>
    <cellStyle name="Normal 5_ATT-PV-21-02-2018" xfId="1184" xr:uid="{00000000-0005-0000-0000-0000C9090000}"/>
    <cellStyle name="Normal 50" xfId="1185" xr:uid="{00000000-0005-0000-0000-0000CA090000}"/>
    <cellStyle name="Normal 51" xfId="1186" xr:uid="{00000000-0005-0000-0000-0000CB090000}"/>
    <cellStyle name="Normal 52" xfId="1187" xr:uid="{00000000-0005-0000-0000-0000CC090000}"/>
    <cellStyle name="Normal 53" xfId="1188" xr:uid="{00000000-0005-0000-0000-0000CD090000}"/>
    <cellStyle name="Normal 54" xfId="1189" xr:uid="{00000000-0005-0000-0000-0000CE090000}"/>
    <cellStyle name="Normal 54 2" xfId="1190" xr:uid="{00000000-0005-0000-0000-0000CF090000}"/>
    <cellStyle name="Normal 54 3" xfId="1191" xr:uid="{00000000-0005-0000-0000-0000D0090000}"/>
    <cellStyle name="Normal 54 3 2" xfId="2790" xr:uid="{00000000-0005-0000-0000-0000D1090000}"/>
    <cellStyle name="Normal 54 3 3" xfId="2088" xr:uid="{00000000-0005-0000-0000-0000D2090000}"/>
    <cellStyle name="Normal 54 4" xfId="1192" xr:uid="{00000000-0005-0000-0000-0000D3090000}"/>
    <cellStyle name="Normal 54 4 2" xfId="2791" xr:uid="{00000000-0005-0000-0000-0000D4090000}"/>
    <cellStyle name="Normal 54 4 3" xfId="2089" xr:uid="{00000000-0005-0000-0000-0000D5090000}"/>
    <cellStyle name="Normal 55" xfId="1193" xr:uid="{00000000-0005-0000-0000-0000D6090000}"/>
    <cellStyle name="Normal 56" xfId="1194" xr:uid="{00000000-0005-0000-0000-0000D7090000}"/>
    <cellStyle name="Normal 56 2" xfId="1195" xr:uid="{00000000-0005-0000-0000-0000D8090000}"/>
    <cellStyle name="Normal 56 3" xfId="1196" xr:uid="{00000000-0005-0000-0000-0000D9090000}"/>
    <cellStyle name="Normal 57" xfId="1197" xr:uid="{00000000-0005-0000-0000-0000DA090000}"/>
    <cellStyle name="Normal 57 2" xfId="1198" xr:uid="{00000000-0005-0000-0000-0000DB090000}"/>
    <cellStyle name="Normal 57 3" xfId="1199" xr:uid="{00000000-0005-0000-0000-0000DC090000}"/>
    <cellStyle name="Normal 58" xfId="1200" xr:uid="{00000000-0005-0000-0000-0000DD090000}"/>
    <cellStyle name="Normal 58 2" xfId="1201" xr:uid="{00000000-0005-0000-0000-0000DE090000}"/>
    <cellStyle name="Normal 58 3" xfId="1202" xr:uid="{00000000-0005-0000-0000-0000DF090000}"/>
    <cellStyle name="Normal 58 3 2" xfId="2792" xr:uid="{00000000-0005-0000-0000-0000E0090000}"/>
    <cellStyle name="Normal 58 3 3" xfId="2090" xr:uid="{00000000-0005-0000-0000-0000E1090000}"/>
    <cellStyle name="Normal 59" xfId="1203" xr:uid="{00000000-0005-0000-0000-0000E2090000}"/>
    <cellStyle name="Normal 59 2" xfId="1204" xr:uid="{00000000-0005-0000-0000-0000E3090000}"/>
    <cellStyle name="Normal 59 3" xfId="1205" xr:uid="{00000000-0005-0000-0000-0000E4090000}"/>
    <cellStyle name="Normal 59 3 2" xfId="2793" xr:uid="{00000000-0005-0000-0000-0000E5090000}"/>
    <cellStyle name="Normal 59 3 3" xfId="2091" xr:uid="{00000000-0005-0000-0000-0000E6090000}"/>
    <cellStyle name="Normal 6" xfId="1206" xr:uid="{00000000-0005-0000-0000-0000E7090000}"/>
    <cellStyle name="Normal 6 2" xfId="1207" xr:uid="{00000000-0005-0000-0000-0000E8090000}"/>
    <cellStyle name="Normal 6 2 2" xfId="1208" xr:uid="{00000000-0005-0000-0000-0000E9090000}"/>
    <cellStyle name="Normal 6 2 3" xfId="1209" xr:uid="{00000000-0005-0000-0000-0000EA090000}"/>
    <cellStyle name="Normal 6 3" xfId="1210" xr:uid="{00000000-0005-0000-0000-0000EB090000}"/>
    <cellStyle name="Normal 6 4" xfId="1211" xr:uid="{00000000-0005-0000-0000-0000EC090000}"/>
    <cellStyle name="Normal 6 5" xfId="1212" xr:uid="{00000000-0005-0000-0000-0000ED090000}"/>
    <cellStyle name="Normal 6 6" xfId="1213" xr:uid="{00000000-0005-0000-0000-0000EE090000}"/>
    <cellStyle name="Normal 6 7" xfId="1214" xr:uid="{00000000-0005-0000-0000-0000EF090000}"/>
    <cellStyle name="Normal 6_ATT-PV-21-02-2018" xfId="1215" xr:uid="{00000000-0005-0000-0000-0000F0090000}"/>
    <cellStyle name="Normal 60" xfId="1216" xr:uid="{00000000-0005-0000-0000-0000F1090000}"/>
    <cellStyle name="Normal 60 2" xfId="1217" xr:uid="{00000000-0005-0000-0000-0000F2090000}"/>
    <cellStyle name="Normal 60 3" xfId="1218" xr:uid="{00000000-0005-0000-0000-0000F3090000}"/>
    <cellStyle name="Normal 60 3 2" xfId="2794" xr:uid="{00000000-0005-0000-0000-0000F4090000}"/>
    <cellStyle name="Normal 60 3 3" xfId="2092" xr:uid="{00000000-0005-0000-0000-0000F5090000}"/>
    <cellStyle name="Normal 61" xfId="1219" xr:uid="{00000000-0005-0000-0000-0000F6090000}"/>
    <cellStyle name="Normal 61 2" xfId="2795" xr:uid="{00000000-0005-0000-0000-0000F7090000}"/>
    <cellStyle name="Normal 61 3" xfId="2093" xr:uid="{00000000-0005-0000-0000-0000F8090000}"/>
    <cellStyle name="Normal 62" xfId="1220" xr:uid="{00000000-0005-0000-0000-0000F9090000}"/>
    <cellStyle name="Normal 63" xfId="1221" xr:uid="{00000000-0005-0000-0000-0000FA090000}"/>
    <cellStyle name="Normal 64" xfId="1222" xr:uid="{00000000-0005-0000-0000-0000FB090000}"/>
    <cellStyle name="Normal 65" xfId="1223" xr:uid="{00000000-0005-0000-0000-0000FC090000}"/>
    <cellStyle name="Normal 66" xfId="1224" xr:uid="{00000000-0005-0000-0000-0000FD090000}"/>
    <cellStyle name="Normal 67" xfId="1225" xr:uid="{00000000-0005-0000-0000-0000FE090000}"/>
    <cellStyle name="Normal 68" xfId="1226" xr:uid="{00000000-0005-0000-0000-0000FF090000}"/>
    <cellStyle name="Normal 69" xfId="1227" xr:uid="{00000000-0005-0000-0000-0000000A0000}"/>
    <cellStyle name="Normal 7" xfId="1228" xr:uid="{00000000-0005-0000-0000-0000010A0000}"/>
    <cellStyle name="Normal 7 2" xfId="1229" xr:uid="{00000000-0005-0000-0000-0000020A0000}"/>
    <cellStyle name="Normal 7 3" xfId="1230" xr:uid="{00000000-0005-0000-0000-0000030A0000}"/>
    <cellStyle name="Normal 7 4" xfId="1231" xr:uid="{00000000-0005-0000-0000-0000040A0000}"/>
    <cellStyle name="Normal 7 5" xfId="1232" xr:uid="{00000000-0005-0000-0000-0000050A0000}"/>
    <cellStyle name="Normal 7 5 2" xfId="1233" xr:uid="{00000000-0005-0000-0000-0000060A0000}"/>
    <cellStyle name="Normal 7 5 2 2" xfId="2797" xr:uid="{00000000-0005-0000-0000-0000070A0000}"/>
    <cellStyle name="Normal 7 5 2 3" xfId="2095" xr:uid="{00000000-0005-0000-0000-0000080A0000}"/>
    <cellStyle name="Normal 7 5 3" xfId="1234" xr:uid="{00000000-0005-0000-0000-0000090A0000}"/>
    <cellStyle name="Normal 7 5 3 2" xfId="2798" xr:uid="{00000000-0005-0000-0000-00000A0A0000}"/>
    <cellStyle name="Normal 7 5 3 3" xfId="2096" xr:uid="{00000000-0005-0000-0000-00000B0A0000}"/>
    <cellStyle name="Normal 7 5 4" xfId="1235" xr:uid="{00000000-0005-0000-0000-00000C0A0000}"/>
    <cellStyle name="Normal 7 5 4 2" xfId="2799" xr:uid="{00000000-0005-0000-0000-00000D0A0000}"/>
    <cellStyle name="Normal 7 5 4 3" xfId="2097" xr:uid="{00000000-0005-0000-0000-00000E0A0000}"/>
    <cellStyle name="Normal 7 5 5" xfId="1236" xr:uid="{00000000-0005-0000-0000-00000F0A0000}"/>
    <cellStyle name="Normal 7 5 5 2" xfId="2800" xr:uid="{00000000-0005-0000-0000-0000100A0000}"/>
    <cellStyle name="Normal 7 5 5 3" xfId="2098" xr:uid="{00000000-0005-0000-0000-0000110A0000}"/>
    <cellStyle name="Normal 7 5 6" xfId="1237" xr:uid="{00000000-0005-0000-0000-0000120A0000}"/>
    <cellStyle name="Normal 7 5 6 2" xfId="2801" xr:uid="{00000000-0005-0000-0000-0000130A0000}"/>
    <cellStyle name="Normal 7 5 6 3" xfId="2099" xr:uid="{00000000-0005-0000-0000-0000140A0000}"/>
    <cellStyle name="Normal 7 5 7" xfId="2796" xr:uid="{00000000-0005-0000-0000-0000150A0000}"/>
    <cellStyle name="Normal 7 5 8" xfId="2094" xr:uid="{00000000-0005-0000-0000-0000160A0000}"/>
    <cellStyle name="Normal 7_ATT-PV-21-02-2018" xfId="1238" xr:uid="{00000000-0005-0000-0000-0000170A0000}"/>
    <cellStyle name="Normal 70" xfId="1239" xr:uid="{00000000-0005-0000-0000-0000180A0000}"/>
    <cellStyle name="Normal 71" xfId="1240" xr:uid="{00000000-0005-0000-0000-0000190A0000}"/>
    <cellStyle name="Normal 72" xfId="1241" xr:uid="{00000000-0005-0000-0000-00001A0A0000}"/>
    <cellStyle name="Normal 73" xfId="1242" xr:uid="{00000000-0005-0000-0000-00001B0A0000}"/>
    <cellStyle name="Normal 74" xfId="1243" xr:uid="{00000000-0005-0000-0000-00001C0A0000}"/>
    <cellStyle name="Normal 75" xfId="1244" xr:uid="{00000000-0005-0000-0000-00001D0A0000}"/>
    <cellStyle name="Normal 76" xfId="1245" xr:uid="{00000000-0005-0000-0000-00001E0A0000}"/>
    <cellStyle name="Normal 77" xfId="1246" xr:uid="{00000000-0005-0000-0000-00001F0A0000}"/>
    <cellStyle name="Normal 78" xfId="1247" xr:uid="{00000000-0005-0000-0000-0000200A0000}"/>
    <cellStyle name="Normal 79" xfId="1248" xr:uid="{00000000-0005-0000-0000-0000210A0000}"/>
    <cellStyle name="Normal 79 2" xfId="1249" xr:uid="{00000000-0005-0000-0000-0000220A0000}"/>
    <cellStyle name="Normal 8" xfId="1250" xr:uid="{00000000-0005-0000-0000-0000230A0000}"/>
    <cellStyle name="Normal 8 10" xfId="2802" xr:uid="{00000000-0005-0000-0000-0000240A0000}"/>
    <cellStyle name="Normal 8 11" xfId="2100" xr:uid="{00000000-0005-0000-0000-0000250A0000}"/>
    <cellStyle name="Normal 8 2" xfId="1251" xr:uid="{00000000-0005-0000-0000-0000260A0000}"/>
    <cellStyle name="Normal 8 2 2" xfId="1252" xr:uid="{00000000-0005-0000-0000-0000270A0000}"/>
    <cellStyle name="Normal 8 2 2 2" xfId="2804" xr:uid="{00000000-0005-0000-0000-0000280A0000}"/>
    <cellStyle name="Normal 8 2 2 3" xfId="2102" xr:uid="{00000000-0005-0000-0000-0000290A0000}"/>
    <cellStyle name="Normal 8 2 3" xfId="1253" xr:uid="{00000000-0005-0000-0000-00002A0A0000}"/>
    <cellStyle name="Normal 8 2 3 2" xfId="2805" xr:uid="{00000000-0005-0000-0000-00002B0A0000}"/>
    <cellStyle name="Normal 8 2 3 3" xfId="2103" xr:uid="{00000000-0005-0000-0000-00002C0A0000}"/>
    <cellStyle name="Normal 8 2 4" xfId="1254" xr:uid="{00000000-0005-0000-0000-00002D0A0000}"/>
    <cellStyle name="Normal 8 2 4 2" xfId="2806" xr:uid="{00000000-0005-0000-0000-00002E0A0000}"/>
    <cellStyle name="Normal 8 2 4 3" xfId="2104" xr:uid="{00000000-0005-0000-0000-00002F0A0000}"/>
    <cellStyle name="Normal 8 2 5" xfId="1255" xr:uid="{00000000-0005-0000-0000-0000300A0000}"/>
    <cellStyle name="Normal 8 2 5 2" xfId="2807" xr:uid="{00000000-0005-0000-0000-0000310A0000}"/>
    <cellStyle name="Normal 8 2 5 3" xfId="2105" xr:uid="{00000000-0005-0000-0000-0000320A0000}"/>
    <cellStyle name="Normal 8 2 6" xfId="1256" xr:uid="{00000000-0005-0000-0000-0000330A0000}"/>
    <cellStyle name="Normal 8 2 6 2" xfId="2808" xr:uid="{00000000-0005-0000-0000-0000340A0000}"/>
    <cellStyle name="Normal 8 2 6 3" xfId="2106" xr:uid="{00000000-0005-0000-0000-0000350A0000}"/>
    <cellStyle name="Normal 8 2 7" xfId="2803" xr:uid="{00000000-0005-0000-0000-0000360A0000}"/>
    <cellStyle name="Normal 8 2 8" xfId="2101" xr:uid="{00000000-0005-0000-0000-0000370A0000}"/>
    <cellStyle name="Normal 8 3" xfId="1257" xr:uid="{00000000-0005-0000-0000-0000380A0000}"/>
    <cellStyle name="Normal 8 3 2" xfId="1258" xr:uid="{00000000-0005-0000-0000-0000390A0000}"/>
    <cellStyle name="Normal 8 3 2 2" xfId="2809" xr:uid="{00000000-0005-0000-0000-00003A0A0000}"/>
    <cellStyle name="Normal 8 3 2 3" xfId="2107" xr:uid="{00000000-0005-0000-0000-00003B0A0000}"/>
    <cellStyle name="Normal 8 4" xfId="1259" xr:uid="{00000000-0005-0000-0000-00003C0A0000}"/>
    <cellStyle name="Normal 8 4 2" xfId="1260" xr:uid="{00000000-0005-0000-0000-00003D0A0000}"/>
    <cellStyle name="Normal 8 4 2 2" xfId="2811" xr:uid="{00000000-0005-0000-0000-00003E0A0000}"/>
    <cellStyle name="Normal 8 4 2 3" xfId="2109" xr:uid="{00000000-0005-0000-0000-00003F0A0000}"/>
    <cellStyle name="Normal 8 4 3" xfId="1261" xr:uid="{00000000-0005-0000-0000-0000400A0000}"/>
    <cellStyle name="Normal 8 4 3 2" xfId="2812" xr:uid="{00000000-0005-0000-0000-0000410A0000}"/>
    <cellStyle name="Normal 8 4 3 3" xfId="2110" xr:uid="{00000000-0005-0000-0000-0000420A0000}"/>
    <cellStyle name="Normal 8 4 4" xfId="1262" xr:uid="{00000000-0005-0000-0000-0000430A0000}"/>
    <cellStyle name="Normal 8 4 4 2" xfId="2813" xr:uid="{00000000-0005-0000-0000-0000440A0000}"/>
    <cellStyle name="Normal 8 4 4 3" xfId="2111" xr:uid="{00000000-0005-0000-0000-0000450A0000}"/>
    <cellStyle name="Normal 8 4 5" xfId="1263" xr:uid="{00000000-0005-0000-0000-0000460A0000}"/>
    <cellStyle name="Normal 8 4 5 2" xfId="2814" xr:uid="{00000000-0005-0000-0000-0000470A0000}"/>
    <cellStyle name="Normal 8 4 5 3" xfId="2112" xr:uid="{00000000-0005-0000-0000-0000480A0000}"/>
    <cellStyle name="Normal 8 4 6" xfId="1264" xr:uid="{00000000-0005-0000-0000-0000490A0000}"/>
    <cellStyle name="Normal 8 4 6 2" xfId="2815" xr:uid="{00000000-0005-0000-0000-00004A0A0000}"/>
    <cellStyle name="Normal 8 4 6 3" xfId="2113" xr:uid="{00000000-0005-0000-0000-00004B0A0000}"/>
    <cellStyle name="Normal 8 4 7" xfId="2810" xr:uid="{00000000-0005-0000-0000-00004C0A0000}"/>
    <cellStyle name="Normal 8 4 8" xfId="2108" xr:uid="{00000000-0005-0000-0000-00004D0A0000}"/>
    <cellStyle name="Normal 8 5" xfId="1265" xr:uid="{00000000-0005-0000-0000-00004E0A0000}"/>
    <cellStyle name="Normal 8 5 2" xfId="2816" xr:uid="{00000000-0005-0000-0000-00004F0A0000}"/>
    <cellStyle name="Normal 8 5 3" xfId="2114" xr:uid="{00000000-0005-0000-0000-0000500A0000}"/>
    <cellStyle name="Normal 8 6" xfId="1266" xr:uid="{00000000-0005-0000-0000-0000510A0000}"/>
    <cellStyle name="Normal 8 6 2" xfId="2817" xr:uid="{00000000-0005-0000-0000-0000520A0000}"/>
    <cellStyle name="Normal 8 6 3" xfId="2115" xr:uid="{00000000-0005-0000-0000-0000530A0000}"/>
    <cellStyle name="Normal 8 7" xfId="1267" xr:uid="{00000000-0005-0000-0000-0000540A0000}"/>
    <cellStyle name="Normal 8 7 2" xfId="2818" xr:uid="{00000000-0005-0000-0000-0000550A0000}"/>
    <cellStyle name="Normal 8 7 3" xfId="2116" xr:uid="{00000000-0005-0000-0000-0000560A0000}"/>
    <cellStyle name="Normal 8 8" xfId="1268" xr:uid="{00000000-0005-0000-0000-0000570A0000}"/>
    <cellStyle name="Normal 8 8 2" xfId="2819" xr:uid="{00000000-0005-0000-0000-0000580A0000}"/>
    <cellStyle name="Normal 8 8 3" xfId="2117" xr:uid="{00000000-0005-0000-0000-0000590A0000}"/>
    <cellStyle name="Normal 8 9" xfId="1269" xr:uid="{00000000-0005-0000-0000-00005A0A0000}"/>
    <cellStyle name="Normal 8 9 2" xfId="2820" xr:uid="{00000000-0005-0000-0000-00005B0A0000}"/>
    <cellStyle name="Normal 8 9 3" xfId="2118" xr:uid="{00000000-0005-0000-0000-00005C0A0000}"/>
    <cellStyle name="Normal 8_20180507-BPEMS tableau de suivi ETP AVRIL test V2" xfId="1270" xr:uid="{00000000-0005-0000-0000-00005D0A0000}"/>
    <cellStyle name="Normal 80" xfId="1271" xr:uid="{00000000-0005-0000-0000-00005E0A0000}"/>
    <cellStyle name="Normal 80 2" xfId="1272" xr:uid="{00000000-0005-0000-0000-00005F0A0000}"/>
    <cellStyle name="Normal 81" xfId="1273" xr:uid="{00000000-0005-0000-0000-0000600A0000}"/>
    <cellStyle name="Normal 81 2" xfId="1274" xr:uid="{00000000-0005-0000-0000-0000610A0000}"/>
    <cellStyle name="Normal 82" xfId="1275" xr:uid="{00000000-0005-0000-0000-0000620A0000}"/>
    <cellStyle name="Normal 82 2" xfId="1276" xr:uid="{00000000-0005-0000-0000-0000630A0000}"/>
    <cellStyle name="Normal 83" xfId="1277" xr:uid="{00000000-0005-0000-0000-0000640A0000}"/>
    <cellStyle name="Normal 83 2" xfId="1278" xr:uid="{00000000-0005-0000-0000-0000650A0000}"/>
    <cellStyle name="Normal 84" xfId="1279" xr:uid="{00000000-0005-0000-0000-0000660A0000}"/>
    <cellStyle name="Normal 84 2" xfId="1280" xr:uid="{00000000-0005-0000-0000-0000670A0000}"/>
    <cellStyle name="Normal 85" xfId="1281" xr:uid="{00000000-0005-0000-0000-0000680A0000}"/>
    <cellStyle name="Normal 85 2" xfId="1282" xr:uid="{00000000-0005-0000-0000-0000690A0000}"/>
    <cellStyle name="Normal 86" xfId="1283" xr:uid="{00000000-0005-0000-0000-00006A0A0000}"/>
    <cellStyle name="Normal 86 2" xfId="1284" xr:uid="{00000000-0005-0000-0000-00006B0A0000}"/>
    <cellStyle name="Normal 87" xfId="1285" xr:uid="{00000000-0005-0000-0000-00006C0A0000}"/>
    <cellStyle name="Normal 87 2" xfId="1286" xr:uid="{00000000-0005-0000-0000-00006D0A0000}"/>
    <cellStyle name="Normal 88" xfId="1287" xr:uid="{00000000-0005-0000-0000-00006E0A0000}"/>
    <cellStyle name="Normal 88 2" xfId="1288" xr:uid="{00000000-0005-0000-0000-00006F0A0000}"/>
    <cellStyle name="Normal 89" xfId="1289" xr:uid="{00000000-0005-0000-0000-0000700A0000}"/>
    <cellStyle name="Normal 89 2" xfId="1290" xr:uid="{00000000-0005-0000-0000-0000710A0000}"/>
    <cellStyle name="Normal 9" xfId="1291" xr:uid="{00000000-0005-0000-0000-0000720A0000}"/>
    <cellStyle name="Normal 9 2" xfId="1292" xr:uid="{00000000-0005-0000-0000-0000730A0000}"/>
    <cellStyle name="Normal 9 2 2" xfId="1293" xr:uid="{00000000-0005-0000-0000-0000740A0000}"/>
    <cellStyle name="Normal 9 2 2 2" xfId="2823" xr:uid="{00000000-0005-0000-0000-0000750A0000}"/>
    <cellStyle name="Normal 9 2 2 3" xfId="2121" xr:uid="{00000000-0005-0000-0000-0000760A0000}"/>
    <cellStyle name="Normal 9 2 3" xfId="1294" xr:uid="{00000000-0005-0000-0000-0000770A0000}"/>
    <cellStyle name="Normal 9 2 3 2" xfId="2824" xr:uid="{00000000-0005-0000-0000-0000780A0000}"/>
    <cellStyle name="Normal 9 2 3 3" xfId="2122" xr:uid="{00000000-0005-0000-0000-0000790A0000}"/>
    <cellStyle name="Normal 9 2 4" xfId="1295" xr:uid="{00000000-0005-0000-0000-00007A0A0000}"/>
    <cellStyle name="Normal 9 2 4 2" xfId="2825" xr:uid="{00000000-0005-0000-0000-00007B0A0000}"/>
    <cellStyle name="Normal 9 2 4 3" xfId="2123" xr:uid="{00000000-0005-0000-0000-00007C0A0000}"/>
    <cellStyle name="Normal 9 2 5" xfId="1296" xr:uid="{00000000-0005-0000-0000-00007D0A0000}"/>
    <cellStyle name="Normal 9 2 5 2" xfId="2826" xr:uid="{00000000-0005-0000-0000-00007E0A0000}"/>
    <cellStyle name="Normal 9 2 5 3" xfId="2124" xr:uid="{00000000-0005-0000-0000-00007F0A0000}"/>
    <cellStyle name="Normal 9 2 6" xfId="1297" xr:uid="{00000000-0005-0000-0000-0000800A0000}"/>
    <cellStyle name="Normal 9 2 6 2" xfId="2827" xr:uid="{00000000-0005-0000-0000-0000810A0000}"/>
    <cellStyle name="Normal 9 2 6 3" xfId="2125" xr:uid="{00000000-0005-0000-0000-0000820A0000}"/>
    <cellStyle name="Normal 9 2 7" xfId="2822" xr:uid="{00000000-0005-0000-0000-0000830A0000}"/>
    <cellStyle name="Normal 9 2 8" xfId="2120" xr:uid="{00000000-0005-0000-0000-0000840A0000}"/>
    <cellStyle name="Normal 9 3" xfId="1298" xr:uid="{00000000-0005-0000-0000-0000850A0000}"/>
    <cellStyle name="Normal 9 3 2" xfId="2828" xr:uid="{00000000-0005-0000-0000-0000860A0000}"/>
    <cellStyle name="Normal 9 3 3" xfId="2126" xr:uid="{00000000-0005-0000-0000-0000870A0000}"/>
    <cellStyle name="Normal 9 4" xfId="1299" xr:uid="{00000000-0005-0000-0000-0000880A0000}"/>
    <cellStyle name="Normal 9 4 2" xfId="2829" xr:uid="{00000000-0005-0000-0000-0000890A0000}"/>
    <cellStyle name="Normal 9 4 3" xfId="2127" xr:uid="{00000000-0005-0000-0000-00008A0A0000}"/>
    <cellStyle name="Normal 9 5" xfId="1300" xr:uid="{00000000-0005-0000-0000-00008B0A0000}"/>
    <cellStyle name="Normal 9 5 2" xfId="2830" xr:uid="{00000000-0005-0000-0000-00008C0A0000}"/>
    <cellStyle name="Normal 9 5 3" xfId="2128" xr:uid="{00000000-0005-0000-0000-00008D0A0000}"/>
    <cellStyle name="Normal 9 6" xfId="1301" xr:uid="{00000000-0005-0000-0000-00008E0A0000}"/>
    <cellStyle name="Normal 9 6 2" xfId="2831" xr:uid="{00000000-0005-0000-0000-00008F0A0000}"/>
    <cellStyle name="Normal 9 6 3" xfId="2129" xr:uid="{00000000-0005-0000-0000-0000900A0000}"/>
    <cellStyle name="Normal 9 7" xfId="1302" xr:uid="{00000000-0005-0000-0000-0000910A0000}"/>
    <cellStyle name="Normal 9 7 2" xfId="2832" xr:uid="{00000000-0005-0000-0000-0000920A0000}"/>
    <cellStyle name="Normal 9 7 3" xfId="2130" xr:uid="{00000000-0005-0000-0000-0000930A0000}"/>
    <cellStyle name="Normal 9 8" xfId="2821" xr:uid="{00000000-0005-0000-0000-0000940A0000}"/>
    <cellStyle name="Normal 9 9" xfId="2119" xr:uid="{00000000-0005-0000-0000-0000950A0000}"/>
    <cellStyle name="Normal 9_20180507-BPEMS tableau de suivi ETP AVRIL test V2" xfId="1303" xr:uid="{00000000-0005-0000-0000-0000960A0000}"/>
    <cellStyle name="Normal 90" xfId="1304" xr:uid="{00000000-0005-0000-0000-0000970A0000}"/>
    <cellStyle name="Normal 90 2" xfId="1305" xr:uid="{00000000-0005-0000-0000-0000980A0000}"/>
    <cellStyle name="Normal 91" xfId="1306" xr:uid="{00000000-0005-0000-0000-0000990A0000}"/>
    <cellStyle name="Normal 91 2" xfId="1307" xr:uid="{00000000-0005-0000-0000-00009A0A0000}"/>
    <cellStyle name="Normal 92" xfId="1308" xr:uid="{00000000-0005-0000-0000-00009B0A0000}"/>
    <cellStyle name="Normal 92 2" xfId="1309" xr:uid="{00000000-0005-0000-0000-00009C0A0000}"/>
    <cellStyle name="Normal 93" xfId="1310" xr:uid="{00000000-0005-0000-0000-00009D0A0000}"/>
    <cellStyle name="Normal 93 2" xfId="1311" xr:uid="{00000000-0005-0000-0000-00009E0A0000}"/>
    <cellStyle name="Normal 94" xfId="1312" xr:uid="{00000000-0005-0000-0000-00009F0A0000}"/>
    <cellStyle name="Normal 94 2" xfId="1313" xr:uid="{00000000-0005-0000-0000-0000A00A0000}"/>
    <cellStyle name="Normal 95" xfId="1314" xr:uid="{00000000-0005-0000-0000-0000A10A0000}"/>
    <cellStyle name="Normal 95 2" xfId="1315" xr:uid="{00000000-0005-0000-0000-0000A20A0000}"/>
    <cellStyle name="Normal 96" xfId="1316" xr:uid="{00000000-0005-0000-0000-0000A30A0000}"/>
    <cellStyle name="Normal 96 2" xfId="1317" xr:uid="{00000000-0005-0000-0000-0000A40A0000}"/>
    <cellStyle name="Normal 97" xfId="1318" xr:uid="{00000000-0005-0000-0000-0000A50A0000}"/>
    <cellStyle name="Normal 97 2" xfId="1319" xr:uid="{00000000-0005-0000-0000-0000A60A0000}"/>
    <cellStyle name="Normal 98" xfId="1320" xr:uid="{00000000-0005-0000-0000-0000A70A0000}"/>
    <cellStyle name="Normal 98 2" xfId="1321" xr:uid="{00000000-0005-0000-0000-0000A80A0000}"/>
    <cellStyle name="Normal 99" xfId="1322" xr:uid="{00000000-0005-0000-0000-0000A90A0000}"/>
    <cellStyle name="Normal 99 2" xfId="1323" xr:uid="{00000000-0005-0000-0000-0000AA0A0000}"/>
    <cellStyle name="Par dŽfaut" xfId="1324" xr:uid="{00000000-0005-0000-0000-0000AB0A0000}"/>
    <cellStyle name="Par dŽfaut 2" xfId="1325" xr:uid="{00000000-0005-0000-0000-0000AC0A0000}"/>
    <cellStyle name="Par dŽfaut 3" xfId="1326" xr:uid="{00000000-0005-0000-0000-0000AD0A0000}"/>
    <cellStyle name="Pourcentage 10" xfId="1327" xr:uid="{00000000-0005-0000-0000-0000AE0A0000}"/>
    <cellStyle name="Pourcentage 10 2" xfId="1328" xr:uid="{00000000-0005-0000-0000-0000AF0A0000}"/>
    <cellStyle name="Pourcentage 11" xfId="1329" xr:uid="{00000000-0005-0000-0000-0000B00A0000}"/>
    <cellStyle name="Pourcentage 2" xfId="1330" xr:uid="{00000000-0005-0000-0000-0000B10A0000}"/>
    <cellStyle name="Pourcentage 2 2" xfId="1331" xr:uid="{00000000-0005-0000-0000-0000B20A0000}"/>
    <cellStyle name="Pourcentage 2 2 2" xfId="1332" xr:uid="{00000000-0005-0000-0000-0000B30A0000}"/>
    <cellStyle name="Pourcentage 2 2 3" xfId="1333" xr:uid="{00000000-0005-0000-0000-0000B40A0000}"/>
    <cellStyle name="Pourcentage 2 2 4" xfId="1334" xr:uid="{00000000-0005-0000-0000-0000B50A0000}"/>
    <cellStyle name="Pourcentage 2 2 5" xfId="1335" xr:uid="{00000000-0005-0000-0000-0000B60A0000}"/>
    <cellStyle name="Pourcentage 2 3" xfId="1336" xr:uid="{00000000-0005-0000-0000-0000B70A0000}"/>
    <cellStyle name="Pourcentage 2 4" xfId="1337" xr:uid="{00000000-0005-0000-0000-0000B80A0000}"/>
    <cellStyle name="Pourcentage 2 5" xfId="1338" xr:uid="{00000000-0005-0000-0000-0000B90A0000}"/>
    <cellStyle name="Pourcentage 2 6" xfId="1339" xr:uid="{00000000-0005-0000-0000-0000BA0A0000}"/>
    <cellStyle name="Pourcentage 2 7" xfId="1340" xr:uid="{00000000-0005-0000-0000-0000BB0A0000}"/>
    <cellStyle name="Pourcentage 2 8" xfId="1341" xr:uid="{00000000-0005-0000-0000-0000BC0A0000}"/>
    <cellStyle name="Pourcentage 3" xfId="1342" xr:uid="{00000000-0005-0000-0000-0000BD0A0000}"/>
    <cellStyle name="Pourcentage 3 2" xfId="1343" xr:uid="{00000000-0005-0000-0000-0000BE0A0000}"/>
    <cellStyle name="Pourcentage 3 3" xfId="1344" xr:uid="{00000000-0005-0000-0000-0000BF0A0000}"/>
    <cellStyle name="Pourcentage 3 4" xfId="1345" xr:uid="{00000000-0005-0000-0000-0000C00A0000}"/>
    <cellStyle name="Pourcentage 3 5" xfId="1346" xr:uid="{00000000-0005-0000-0000-0000C10A0000}"/>
    <cellStyle name="Pourcentage 3 6" xfId="1347" xr:uid="{00000000-0005-0000-0000-0000C20A0000}"/>
    <cellStyle name="Pourcentage 3 7" xfId="1348" xr:uid="{00000000-0005-0000-0000-0000C30A0000}"/>
    <cellStyle name="Pourcentage 4" xfId="1349" xr:uid="{00000000-0005-0000-0000-0000C40A0000}"/>
    <cellStyle name="Pourcentage 4 2" xfId="1350" xr:uid="{00000000-0005-0000-0000-0000C50A0000}"/>
    <cellStyle name="Pourcentage 4 2 2" xfId="1351" xr:uid="{00000000-0005-0000-0000-0000C60A0000}"/>
    <cellStyle name="Pourcentage 4 3" xfId="1352" xr:uid="{00000000-0005-0000-0000-0000C70A0000}"/>
    <cellStyle name="Pourcentage 4 4" xfId="1353" xr:uid="{00000000-0005-0000-0000-0000C80A0000}"/>
    <cellStyle name="Pourcentage 5" xfId="1354" xr:uid="{00000000-0005-0000-0000-0000C90A0000}"/>
    <cellStyle name="Pourcentage 5 2" xfId="1355" xr:uid="{00000000-0005-0000-0000-0000CA0A0000}"/>
    <cellStyle name="Pourcentage 6" xfId="1356" xr:uid="{00000000-0005-0000-0000-0000CB0A0000}"/>
    <cellStyle name="Pourcentage 6 2" xfId="1357" xr:uid="{00000000-0005-0000-0000-0000CC0A0000}"/>
    <cellStyle name="Pourcentage 7" xfId="1358" xr:uid="{00000000-0005-0000-0000-0000CD0A0000}"/>
    <cellStyle name="Pourcentage 8" xfId="1359" xr:uid="{00000000-0005-0000-0000-0000CE0A0000}"/>
    <cellStyle name="Pourcentage 9" xfId="1360" xr:uid="{00000000-0005-0000-0000-0000CF0A0000}"/>
    <cellStyle name="Pourcentage 9 2" xfId="1361" xr:uid="{00000000-0005-0000-0000-0000D00A0000}"/>
    <cellStyle name="Satisfaisant 2" xfId="1362" xr:uid="{00000000-0005-0000-0000-0000D10A0000}"/>
    <cellStyle name="Satisfaisant 2 2" xfId="1363" xr:uid="{00000000-0005-0000-0000-0000D20A0000}"/>
    <cellStyle name="Satisfaisant 2 3" xfId="1364" xr:uid="{00000000-0005-0000-0000-0000D30A0000}"/>
    <cellStyle name="Satisfaisant 3" xfId="1365" xr:uid="{00000000-0005-0000-0000-0000D40A0000}"/>
    <cellStyle name="Satisfaisant 4" xfId="1366" xr:uid="{00000000-0005-0000-0000-0000D50A0000}"/>
    <cellStyle name="Satisfaisant 5" xfId="1367" xr:uid="{00000000-0005-0000-0000-0000D60A0000}"/>
    <cellStyle name="Sortie 2" xfId="1368" xr:uid="{00000000-0005-0000-0000-0000D70A0000}"/>
    <cellStyle name="Sortie 2 2" xfId="1369" xr:uid="{00000000-0005-0000-0000-0000D80A0000}"/>
    <cellStyle name="Sortie 2 3" xfId="1370" xr:uid="{00000000-0005-0000-0000-0000D90A0000}"/>
    <cellStyle name="Sortie 2 4" xfId="1371" xr:uid="{00000000-0005-0000-0000-0000DA0A0000}"/>
    <cellStyle name="Sortie 2 5" xfId="1372" xr:uid="{00000000-0005-0000-0000-0000DB0A0000}"/>
    <cellStyle name="Sortie 2 6" xfId="1373" xr:uid="{00000000-0005-0000-0000-0000DC0A0000}"/>
    <cellStyle name="Sortie 3" xfId="1374" xr:uid="{00000000-0005-0000-0000-0000DD0A0000}"/>
    <cellStyle name="Sortie 4" xfId="1375" xr:uid="{00000000-0005-0000-0000-0000DE0A0000}"/>
    <cellStyle name="Sortie 5" xfId="1376" xr:uid="{00000000-0005-0000-0000-0000DF0A0000}"/>
    <cellStyle name="Sortie 6" xfId="1377" xr:uid="{00000000-0005-0000-0000-0000E00A0000}"/>
    <cellStyle name="TableStyleLight1" xfId="1378" xr:uid="{00000000-0005-0000-0000-0000E10A0000}"/>
    <cellStyle name="TableStyleLight1 2" xfId="1379" xr:uid="{00000000-0005-0000-0000-0000E20A0000}"/>
    <cellStyle name="Texte explicatif 2" xfId="1380" xr:uid="{00000000-0005-0000-0000-0000E30A0000}"/>
    <cellStyle name="Texte explicatif 3" xfId="1381" xr:uid="{00000000-0005-0000-0000-0000E40A0000}"/>
    <cellStyle name="Texte explicatif 4" xfId="1382" xr:uid="{00000000-0005-0000-0000-0000E50A0000}"/>
    <cellStyle name="Titre 1" xfId="1383" xr:uid="{00000000-0005-0000-0000-0000E60A0000}"/>
    <cellStyle name="Titre 2" xfId="1384" xr:uid="{00000000-0005-0000-0000-0000E70A0000}"/>
    <cellStyle name="Titre 2 2" xfId="1385" xr:uid="{00000000-0005-0000-0000-0000E80A0000}"/>
    <cellStyle name="Titre 2 3" xfId="1386" xr:uid="{00000000-0005-0000-0000-0000E90A0000}"/>
    <cellStyle name="Titre 3" xfId="1387" xr:uid="{00000000-0005-0000-0000-0000EA0A0000}"/>
    <cellStyle name="Titre 4" xfId="1388" xr:uid="{00000000-0005-0000-0000-0000EB0A0000}"/>
    <cellStyle name="Titre 5" xfId="1389" xr:uid="{00000000-0005-0000-0000-0000EC0A0000}"/>
    <cellStyle name="Titre 1 2" xfId="1390" xr:uid="{00000000-0005-0000-0000-0000ED0A0000}"/>
    <cellStyle name="Titre 1 2 2" xfId="1391" xr:uid="{00000000-0005-0000-0000-0000EE0A0000}"/>
    <cellStyle name="Titre 1 2 3" xfId="1392" xr:uid="{00000000-0005-0000-0000-0000EF0A0000}"/>
    <cellStyle name="Titre 1 3" xfId="1393" xr:uid="{00000000-0005-0000-0000-0000F00A0000}"/>
    <cellStyle name="Titre 1 4" xfId="1394" xr:uid="{00000000-0005-0000-0000-0000F10A0000}"/>
    <cellStyle name="Titre 1 5" xfId="1395" xr:uid="{00000000-0005-0000-0000-0000F20A0000}"/>
    <cellStyle name="Titre 2 2" xfId="1396" xr:uid="{00000000-0005-0000-0000-0000F30A0000}"/>
    <cellStyle name="Titre 2 2 2" xfId="1397" xr:uid="{00000000-0005-0000-0000-0000F40A0000}"/>
    <cellStyle name="Titre 2 2 3" xfId="1398" xr:uid="{00000000-0005-0000-0000-0000F50A0000}"/>
    <cellStyle name="Titre 2 3" xfId="1399" xr:uid="{00000000-0005-0000-0000-0000F60A0000}"/>
    <cellStyle name="Titre 2 4" xfId="1400" xr:uid="{00000000-0005-0000-0000-0000F70A0000}"/>
    <cellStyle name="Titre 2 5" xfId="1401" xr:uid="{00000000-0005-0000-0000-0000F80A0000}"/>
    <cellStyle name="Titre 3 2" xfId="1402" xr:uid="{00000000-0005-0000-0000-0000F90A0000}"/>
    <cellStyle name="Titre 3 2 2" xfId="1403" xr:uid="{00000000-0005-0000-0000-0000FA0A0000}"/>
    <cellStyle name="Titre 3 2 3" xfId="1404" xr:uid="{00000000-0005-0000-0000-0000FB0A0000}"/>
    <cellStyle name="Titre 3 3" xfId="1405" xr:uid="{00000000-0005-0000-0000-0000FC0A0000}"/>
    <cellStyle name="Titre 3 4" xfId="1406" xr:uid="{00000000-0005-0000-0000-0000FD0A0000}"/>
    <cellStyle name="Titre 3 5" xfId="1407" xr:uid="{00000000-0005-0000-0000-0000FE0A0000}"/>
    <cellStyle name="Titre 4 2" xfId="1408" xr:uid="{00000000-0005-0000-0000-0000FF0A0000}"/>
    <cellStyle name="Titre 4 2 2" xfId="1409" xr:uid="{00000000-0005-0000-0000-0000000B0000}"/>
    <cellStyle name="Titre 4 2 3" xfId="1410" xr:uid="{00000000-0005-0000-0000-0000010B0000}"/>
    <cellStyle name="Titre 4 3" xfId="1411" xr:uid="{00000000-0005-0000-0000-0000020B0000}"/>
    <cellStyle name="Titre 4 4" xfId="1412" xr:uid="{00000000-0005-0000-0000-0000030B0000}"/>
    <cellStyle name="Titre 4 5" xfId="1413" xr:uid="{00000000-0005-0000-0000-0000040B0000}"/>
    <cellStyle name="Total 2" xfId="1414" xr:uid="{00000000-0005-0000-0000-0000050B0000}"/>
    <cellStyle name="Total 2 2" xfId="1415" xr:uid="{00000000-0005-0000-0000-0000060B0000}"/>
    <cellStyle name="Total 2 3" xfId="1416" xr:uid="{00000000-0005-0000-0000-0000070B0000}"/>
    <cellStyle name="Total 3" xfId="1417" xr:uid="{00000000-0005-0000-0000-0000080B0000}"/>
    <cellStyle name="Total 4" xfId="1418" xr:uid="{00000000-0005-0000-0000-0000090B0000}"/>
    <cellStyle name="Total 5" xfId="1419" xr:uid="{00000000-0005-0000-0000-00000A0B0000}"/>
    <cellStyle name="Vérification 2" xfId="1420" xr:uid="{00000000-0005-0000-0000-00000B0B0000}"/>
    <cellStyle name="Vérification 2 2" xfId="1421" xr:uid="{00000000-0005-0000-0000-00000C0B0000}"/>
    <cellStyle name="Vérification 2 3" xfId="1422" xr:uid="{00000000-0005-0000-0000-00000D0B0000}"/>
    <cellStyle name="Vérification 2 4" xfId="1423" xr:uid="{00000000-0005-0000-0000-00000E0B0000}"/>
    <cellStyle name="Vérification 3" xfId="1424" xr:uid="{00000000-0005-0000-0000-00000F0B0000}"/>
    <cellStyle name="Vérification 4" xfId="1425" xr:uid="{00000000-0005-0000-0000-0000100B0000}"/>
    <cellStyle name="Vérification 5" xfId="1426" xr:uid="{00000000-0005-0000-0000-0000110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oisirleservicepublic.gouv.fr/offre-emploi/charge--e--de-mission--acces-au-droit--et---mediation----sadjav-reference-2023-1422547/" TargetMode="External"/><Relationship Id="rId21" Type="http://schemas.openxmlformats.org/officeDocument/2006/relationships/hyperlink" Target="https://place-emploi-public.gouv.fr/offre-emploi/responsable-du-travail-penitentiaire-hf-reference-2022-1050643/" TargetMode="External"/><Relationship Id="rId42" Type="http://schemas.openxmlformats.org/officeDocument/2006/relationships/hyperlink" Target="https://choisirleservicepublic.gouv.fr/offre-emploi/redacteur-qualifie-du-secteur-associatif-habilite--reference-2023-1286240/" TargetMode="External"/><Relationship Id="rId63" Type="http://schemas.openxmlformats.org/officeDocument/2006/relationships/hyperlink" Target="https://choisirleservicepublic.gouv.fr/offre-emploi/referent-controle-interne-metier--sfa-reference-2023-1288517/" TargetMode="External"/><Relationship Id="rId84" Type="http://schemas.openxmlformats.org/officeDocument/2006/relationships/hyperlink" Target="https://choisirleservicepublic.gouv.fr/offre-emploi/chargee-d-analyse-budgetaire-expert---ht2--reference-2023-1131319/" TargetMode="External"/><Relationship Id="rId16" Type="http://schemas.openxmlformats.org/officeDocument/2006/relationships/hyperlink" Target="https://choisirleservicepublic.gouv.fr/offre-emploi/responsable-des-services-administratifs-et-financiers-hf---spip-02---siege-reference-2023-1323133/" TargetMode="External"/><Relationship Id="rId107" Type="http://schemas.openxmlformats.org/officeDocument/2006/relationships/hyperlink" Target="https://choisirleservicepublic.gouv.fr/offre-emploi/redacteurtrice-experte--juridique----dacg-reference-2023-1288307/" TargetMode="External"/><Relationship Id="rId11" Type="http://schemas.openxmlformats.org/officeDocument/2006/relationships/hyperlink" Target="https://place-emploi-public.gouv.fr/offre-emploi/responsable-saf-cd-joux-la-ville--campagne-de-mobilite-pour-titulaires-reference-2022-1049372/" TargetMode="External"/><Relationship Id="rId32" Type="http://schemas.openxmlformats.org/officeDocument/2006/relationships/hyperlink" Target="https://choisirleservicepublic.gouv.fr/offre-emploi/adjoint-au-chef-de-section-affaires-disciplinaires-rh2-hf-reference-2023-1367719/" TargetMode="External"/><Relationship Id="rId37" Type="http://schemas.openxmlformats.org/officeDocument/2006/relationships/hyperlink" Target="https://choisirleservicepublic.gouv.fr/nos-offres/filtres/mot-cles/2023-1215470/" TargetMode="External"/><Relationship Id="rId53" Type="http://schemas.openxmlformats.org/officeDocument/2006/relationships/hyperlink" Target="https://choisirleservicepublic.gouv.fr/offre-emploi/2023-1391639/?tracking=1&amp;idOrigine=502" TargetMode="External"/><Relationship Id="rId58" Type="http://schemas.openxmlformats.org/officeDocument/2006/relationships/hyperlink" Target="https://choisirleservicepublic.gouv.fr/offre-emploi/2023-1284461/?tracking=1&amp;idOrigine=502" TargetMode="External"/><Relationship Id="rId74" Type="http://schemas.openxmlformats.org/officeDocument/2006/relationships/hyperlink" Target="https://choisirleservicepublic.gouv.fr/offre-emploi/adjointe-du-chef-du-bureau--programmation-et-synthese-du-titre-2--bpst2---spsp-reference-2023-1370753/" TargetMode="External"/><Relationship Id="rId79" Type="http://schemas.openxmlformats.org/officeDocument/2006/relationships/hyperlink" Target="https://choisirleservicepublic.gouv.fr/offre-emploi/chargee-de-pilotage-et-de-synthese-budgetaire-reference-2023-1337519/" TargetMode="External"/><Relationship Id="rId102" Type="http://schemas.openxmlformats.org/officeDocument/2006/relationships/hyperlink" Target="https://choisirleservicepublic.gouv.fr/offre-emploi/chargee-de-programmation-et-d-accompagnement-budgetaire---spsp-reference-2023-1422623/" TargetMode="External"/><Relationship Id="rId123" Type="http://schemas.openxmlformats.org/officeDocument/2006/relationships/hyperlink" Target="https://choisirleservicepublic.gouv.fr/offre-emploi/chef-de-cabinet-du-parquet-general---cour-d-appel-de-nimes---poste-fonctionnaire---hf-reference-2023-1419177/" TargetMode="External"/><Relationship Id="rId128" Type="http://schemas.openxmlformats.org/officeDocument/2006/relationships/hyperlink" Target="https://choisirleservicepublic.gouv.fr/nos-offres/filtres/mot-cles/2023-1406869/" TargetMode="External"/><Relationship Id="rId5" Type="http://schemas.openxmlformats.org/officeDocument/2006/relationships/hyperlink" Target="https://choisirleservicepublic.gouv.fr/offre-emploi/chef-de-l-unite-recrutement-formation-qualifications-campagne-de-mobilite-pour-titulaires-reference-2023-1406847/" TargetMode="External"/><Relationship Id="rId90" Type="http://schemas.openxmlformats.org/officeDocument/2006/relationships/hyperlink" Target="https://choisirleservicepublic.gouv.fr/offre-emploi/auditeurtrice-interne---inspection-generale-de-la-justice-reference-2023-1422531/" TargetMode="External"/><Relationship Id="rId95" Type="http://schemas.openxmlformats.org/officeDocument/2006/relationships/hyperlink" Target="https://choisirleservicepublic.gouv.fr/offre-emploi/chargee-de-suivi-en-archivage-electronique---sem-reference-2023-1422570/" TargetMode="External"/><Relationship Id="rId22" Type="http://schemas.openxmlformats.org/officeDocument/2006/relationships/hyperlink" Target="https://place-emploi-public.gouv.fr/offre-emploi/responsable-administratif-et-financier-hf-reference-2023-1163033/" TargetMode="External"/><Relationship Id="rId27" Type="http://schemas.openxmlformats.org/officeDocument/2006/relationships/hyperlink" Target="https://choisirleservicepublic.gouv.fr/offre-emploi/2023-1395263/?tracking=1&amp;idOrigine=502" TargetMode="External"/><Relationship Id="rId43" Type="http://schemas.openxmlformats.org/officeDocument/2006/relationships/hyperlink" Target="https://place-emploi-public.gouv.fr/offre-emploi/controleureuse-de-gestion--reference-2022-927780/" TargetMode="External"/><Relationship Id="rId48" Type="http://schemas.openxmlformats.org/officeDocument/2006/relationships/hyperlink" Target="https://choisirleservicepublic.gouv.fr/offre-emploi/responsable-des-affaires-financieres-hf-reference-2023-1403262/" TargetMode="External"/><Relationship Id="rId64" Type="http://schemas.openxmlformats.org/officeDocument/2006/relationships/hyperlink" Target="https://choisirleservicepublic.gouv.fr/offre-emploi/chargee--charge-de-mission-en-ingenierie-d-achat---dir-sg-idf-hf-reference-2023-1370644/" TargetMode="External"/><Relationship Id="rId69" Type="http://schemas.openxmlformats.org/officeDocument/2006/relationships/hyperlink" Target="https://choisirleservicepublic.gouv.fr/offre-emploi/redacteur-expert-reference-2023-1370527/" TargetMode="External"/><Relationship Id="rId113" Type="http://schemas.openxmlformats.org/officeDocument/2006/relationships/hyperlink" Target="https://choisirleservicepublic.gouv.fr/offre-emploi/cheffechef-de-projets-immobiliers---dir-sg-ile-de-france-hf-reference-2023-1174630/" TargetMode="External"/><Relationship Id="rId118" Type="http://schemas.openxmlformats.org/officeDocument/2006/relationships/hyperlink" Target="https://choisirleservicepublic.gouv.fr/offre-emploi/attache-d-administration---chargee-de-mission---tj-tarascon-hf-reference-2023-1419323/" TargetMode="External"/><Relationship Id="rId134" Type="http://schemas.openxmlformats.org/officeDocument/2006/relationships/hyperlink" Target="https://choisirleservicepublic.gouv.fr/offre-emploi/tj-saverne---contractuel-a-charge-de-mission-hf-reference-2023-1395226/" TargetMode="External"/><Relationship Id="rId80" Type="http://schemas.openxmlformats.org/officeDocument/2006/relationships/hyperlink" Target="https://choisirleservicepublic.gouv.fr/offre-emploi/adjointe-du-chef-du-bureau-du-pilotage-de-la-gestion--reference-2023-1396592/" TargetMode="External"/><Relationship Id="rId85" Type="http://schemas.openxmlformats.org/officeDocument/2006/relationships/hyperlink" Target="https://choisirleservicepublic.gouv.fr/offre-emploi/cheffe-de-projets-immobiliers-reference-2023-1201293/" TargetMode="External"/><Relationship Id="rId12" Type="http://schemas.openxmlformats.org/officeDocument/2006/relationships/hyperlink" Target="https://place-emploi-public.gouv.fr/offre-emploi/responsable-saf-et-gd-ma-besancon--mobilite-au-fil-de-l-eau-pour-les-titulaires-reference-2023-1125144/" TargetMode="External"/><Relationship Id="rId17" Type="http://schemas.openxmlformats.org/officeDocument/2006/relationships/hyperlink" Target="https://choisirleservicepublic.gouv.fr/offre-emploi/charge-d-etudes-qualifie-en-charge-de-dossiers-complexes-necessitant-une-technicite-particuliere-hf-reference-2023-1210899/" TargetMode="External"/><Relationship Id="rId33" Type="http://schemas.openxmlformats.org/officeDocument/2006/relationships/hyperlink" Target="https://choisirleservicepublic.gouv.fr/offre-emploi/charge-du-dialogue-social-rh2hf-reference-2023-1333799/" TargetMode="External"/><Relationship Id="rId38" Type="http://schemas.openxmlformats.org/officeDocument/2006/relationships/hyperlink" Target="https://choisirleservicepublic.gouv.fr/nos-offres/filtres/mot-cles/2023-1288035/" TargetMode="External"/><Relationship Id="rId59" Type="http://schemas.openxmlformats.org/officeDocument/2006/relationships/hyperlink" Target="https://choisirleservicepublic.gouv.fr/offre-emploi/2023-1422618/?tracking=1&amp;idOrigine=502" TargetMode="External"/><Relationship Id="rId103" Type="http://schemas.openxmlformats.org/officeDocument/2006/relationships/hyperlink" Target="https://choisirleservicepublic.gouv.fr/offre-emploi/chargee-de-programmation-et-d-accompagnement-budgetaire---spsp-reference-2023-1422623/" TargetMode="External"/><Relationship Id="rId108" Type="http://schemas.openxmlformats.org/officeDocument/2006/relationships/hyperlink" Target="https://choisirleservicepublic.gouv.fr/offre-emploi/administrateurtrice-en-systemes-et-reseaux-d-information-et--communication-reference-2022-1004145/" TargetMode="External"/><Relationship Id="rId124" Type="http://schemas.openxmlformats.org/officeDocument/2006/relationships/hyperlink" Target="https://choisirleservicepublic.gouv.fr/nos-offres/filtres/mot-cles/2023-1419391%20/" TargetMode="External"/><Relationship Id="rId129" Type="http://schemas.openxmlformats.org/officeDocument/2006/relationships/hyperlink" Target="https://choisirleservicepublic.gouv.fr/nos-offres/filtres/mot-cles/2023-1419137/" TargetMode="External"/><Relationship Id="rId54" Type="http://schemas.openxmlformats.org/officeDocument/2006/relationships/hyperlink" Target="https://choisirleservicepublic.gouv.fr/offre-emploi/2023-1391629/?tracking=1&amp;idOrigine=502" TargetMode="External"/><Relationship Id="rId70" Type="http://schemas.openxmlformats.org/officeDocument/2006/relationships/hyperlink" Target="https://choisirleservicepublic.gouv.fr/offre-emploi/chef-de-projets-immobiliers-hf-reference-2023-1221971/" TargetMode="External"/><Relationship Id="rId75" Type="http://schemas.openxmlformats.org/officeDocument/2006/relationships/hyperlink" Target="https://choisirleservicepublic.gouv.fr/offre-emploi/chargee-d-operations-suivi-de-travaux-de-securisation-reference-2023-1200262/" TargetMode="External"/><Relationship Id="rId91" Type="http://schemas.openxmlformats.org/officeDocument/2006/relationships/hyperlink" Target="https://choisirleservicepublic.gouv.fr/offre-emploi/responsable-de-l-appui-au-pilotage-hf---dir-sg-grand-est-hf-reference-2023-1422537/" TargetMode="External"/><Relationship Id="rId96" Type="http://schemas.openxmlformats.org/officeDocument/2006/relationships/hyperlink" Target="https://choisirleservicepublic.gouv.fr/offre-emploi/chef-de-pole-transversal-contentieux-judiciaire-et-europeen---sem-reference-2023-1422685/" TargetMode="External"/><Relationship Id="rId1" Type="http://schemas.openxmlformats.org/officeDocument/2006/relationships/hyperlink" Target="https://choisirleservicepublic.gouv.fr/offre-emploi/2023-1391628/?tracking=1&amp;idOrigine=502" TargetMode="External"/><Relationship Id="rId6" Type="http://schemas.openxmlformats.org/officeDocument/2006/relationships/hyperlink" Target="https://choisirleservicepublic.gouv.fr/offre-emploi/chef-de-l-unite-de-pilotage-des-ressources-humaines-campagne-de-mobilite-pour-titulaires-reference-2023-1406857/" TargetMode="External"/><Relationship Id="rId23" Type="http://schemas.openxmlformats.org/officeDocument/2006/relationships/hyperlink" Target="https://choisirleservicepublic.gouv.fr/offre-emploi/responsable-administratif-et-financier-hf-reference-2023-1329764/" TargetMode="External"/><Relationship Id="rId28" Type="http://schemas.openxmlformats.org/officeDocument/2006/relationships/hyperlink" Target="https://choisirleservicepublic.gouv.fr/offre-emploi/2023-1362642/?tracking=1&amp;idOrigine=502" TargetMode="External"/><Relationship Id="rId49" Type="http://schemas.openxmlformats.org/officeDocument/2006/relationships/hyperlink" Target="https://choisirleservicepublic.gouv.fr/offre-emploi/2023-1367451/?tracking=1&amp;idOrigine=502" TargetMode="External"/><Relationship Id="rId114" Type="http://schemas.openxmlformats.org/officeDocument/2006/relationships/hyperlink" Target="https://choisirleservicepublic.gouv.fr/offre-emploi/chefffe-de-projet-immobilier--suivi-des-operations-judiciaires-et-pjj--reference-2023-1390604/" TargetMode="External"/><Relationship Id="rId119" Type="http://schemas.openxmlformats.org/officeDocument/2006/relationships/hyperlink" Target="https://choisirleservicepublic.gouv.fr/nos-offres/filtres/mot-cles/2023-1421261/" TargetMode="External"/><Relationship Id="rId44" Type="http://schemas.openxmlformats.org/officeDocument/2006/relationships/hyperlink" Target="https://choisirleservicepublic.gouv.fr/offre-emploi/redacteur-qualifie-du-secteur-associatif-habilite-fh--reference-2023-1286000/" TargetMode="External"/><Relationship Id="rId60" Type="http://schemas.openxmlformats.org/officeDocument/2006/relationships/hyperlink" Target="https://choisirleservicepublic.gouv.fr/offre-emploi/administrateurtrice-systeme-reference-2023-1370537/" TargetMode="External"/><Relationship Id="rId65" Type="http://schemas.openxmlformats.org/officeDocument/2006/relationships/hyperlink" Target="https://choisirleservicepublic.gouv.fr/offre-emploi/chargee--charge-de-mission-controle-interne-financier---dir-sg-idf-hf-reference-2023-1370646/" TargetMode="External"/><Relationship Id="rId81" Type="http://schemas.openxmlformats.org/officeDocument/2006/relationships/hyperlink" Target="https://choisirleservicepublic.gouv.fr/offre-emploi/responsable-du-site-vendome-hf-reference-2023-1396600/" TargetMode="External"/><Relationship Id="rId86" Type="http://schemas.openxmlformats.org/officeDocument/2006/relationships/hyperlink" Target="https://choisirleservicepublic.gouv.fr/offre-emploi/chargee-d-etudes-action-sociale-reference-2023-1422526/" TargetMode="External"/><Relationship Id="rId130" Type="http://schemas.openxmlformats.org/officeDocument/2006/relationships/hyperlink" Target="https://choisirleservicepublic.gouv.fr/nos-offres/filtres/mot-cles/2023-1419330%20/" TargetMode="External"/><Relationship Id="rId135" Type="http://schemas.openxmlformats.org/officeDocument/2006/relationships/hyperlink" Target="https://choisirleservicepublic.gouv.fr/nos-offres/filtres/mot-cles/2023-1396605%20/" TargetMode="External"/><Relationship Id="rId13" Type="http://schemas.openxmlformats.org/officeDocument/2006/relationships/hyperlink" Target="https://choisirleservicepublic.gouv.fr/offre-emploi/responsable-gestion-deleguee-cd-chateaudun--campagne-de-mobilite-pour-titulaires-reference-2023-1323013/" TargetMode="External"/><Relationship Id="rId18" Type="http://schemas.openxmlformats.org/officeDocument/2006/relationships/hyperlink" Target="https://choisirleservicepublic.gouv.fr/offre-emploi/cheffe-de-l-unite-d-appui-aux-affaires-immobilieres-uaai-hf-reference-2023-1380224/" TargetMode="External"/><Relationship Id="rId39" Type="http://schemas.openxmlformats.org/officeDocument/2006/relationships/hyperlink" Target="https://choisirleservicepublic.gouv.fr/nos-offres/filtres/mot-cles/2023-1367677/" TargetMode="External"/><Relationship Id="rId109" Type="http://schemas.openxmlformats.org/officeDocument/2006/relationships/hyperlink" Target="https://choisirleservicepublic.gouv.fr/offre-emploi/chargee-de-missions-cif---dir-sg-grand-nord-hf-reference-2023-1288380/" TargetMode="External"/><Relationship Id="rId34" Type="http://schemas.openxmlformats.org/officeDocument/2006/relationships/hyperlink" Target="https://choisirleservicepublic.gouv.fr/offre-emploi/adjoint-au-chef-du-bureau-rh4-hf-reference-2023-1324332/" TargetMode="External"/><Relationship Id="rId50" Type="http://schemas.openxmlformats.org/officeDocument/2006/relationships/hyperlink" Target="https://choisirleservicepublic.gouv.fr/offre-emploi/responsable-tarification-du-secteur-associatif-habilite-sah-hf-reference-2023-1419114/" TargetMode="External"/><Relationship Id="rId55" Type="http://schemas.openxmlformats.org/officeDocument/2006/relationships/hyperlink" Target="https://choisirleservicepublic.gouv.fr/offre-emploi/2023-1334099/?tracking=1&amp;idOrigine=502" TargetMode="External"/><Relationship Id="rId76" Type="http://schemas.openxmlformats.org/officeDocument/2006/relationships/hyperlink" Target="https://choisirleservicepublic.gouv.fr/offre-emploi/adjointe-au-cheffe-du-departement-de-la-qualite-et-du-pilotage-reference-2023-1288522/" TargetMode="External"/><Relationship Id="rId97" Type="http://schemas.openxmlformats.org/officeDocument/2006/relationships/hyperlink" Target="https://choisirleservicepublic.gouv.fr/offre-emploi/pmo--pilote-budgetaire-et-contractuel---snum-reference-2023-1422588/" TargetMode="External"/><Relationship Id="rId104" Type="http://schemas.openxmlformats.org/officeDocument/2006/relationships/hyperlink" Target="https://choisirleservicepublic.gouv.fr/offre-emploi/charge-des-mobilites-durables---spsp-reference-2023-1422672/" TargetMode="External"/><Relationship Id="rId120" Type="http://schemas.openxmlformats.org/officeDocument/2006/relationships/hyperlink" Target="https://choisirleservicepublic.gouv.fr/nos-offres/filtres/mot-cles/2023-1413049%20/" TargetMode="External"/><Relationship Id="rId125" Type="http://schemas.openxmlformats.org/officeDocument/2006/relationships/hyperlink" Target="https://choisirleservicepublic.gouv.fr/nos-offres/filtres/mot-cles/2023-1419389%20/" TargetMode="External"/><Relationship Id="rId7" Type="http://schemas.openxmlformats.org/officeDocument/2006/relationships/hyperlink" Target="https://choisirleservicepublic.gouv.fr/offre-emploi/2023-1406855/?tracking=1&amp;idOrigine=502" TargetMode="External"/><Relationship Id="rId71" Type="http://schemas.openxmlformats.org/officeDocument/2006/relationships/hyperlink" Target="https://choisirleservicepublic.gouv.fr/offre-emploi/administrateur-reseau---delegation-inter-regionale-grand-centre-hf-reference-2023-1395312/" TargetMode="External"/><Relationship Id="rId92" Type="http://schemas.openxmlformats.org/officeDocument/2006/relationships/hyperlink" Target="https://choisirleservicepublic.gouv.fr/offre-emploi/adjointe-au-chef-du-bureau-de-l-acces-au-droit-et-a-la-mediation---sadjav-reference-2023-1422551/" TargetMode="External"/><Relationship Id="rId2" Type="http://schemas.openxmlformats.org/officeDocument/2006/relationships/hyperlink" Target="https://choisirleservicepublic.gouv.fr/offre-emploi/2023-1343670/?tracking=1&amp;idOrigine=502" TargetMode="External"/><Relationship Id="rId29" Type="http://schemas.openxmlformats.org/officeDocument/2006/relationships/hyperlink" Target="https://choisirleservicepublic.gouv.fr/offre-emploi/cheffe-du-departement-des-ressources-documentaires-historiques-et-actions-culturelles-hf-reference-2023-1376184/" TargetMode="External"/><Relationship Id="rId24" Type="http://schemas.openxmlformats.org/officeDocument/2006/relationships/hyperlink" Target="https://choisirleservicepublic.gouv.fr/offre-emploi/responsable-des-ressources-humaines-du-centre-penitentiaire-de-fresnes-hf-reference-2023-1378811/" TargetMode="External"/><Relationship Id="rId40" Type="http://schemas.openxmlformats.org/officeDocument/2006/relationships/hyperlink" Target="https://choisirleservicepublic.gouv.fr/nos-offres/filtres/mot-cles/2023-1421446/" TargetMode="External"/><Relationship Id="rId45" Type="http://schemas.openxmlformats.org/officeDocument/2006/relationships/hyperlink" Target="https://choisirleservicepublic.gouv.fr/offre-emploi/redacteur-rice-reference-2023-1421502/" TargetMode="External"/><Relationship Id="rId66" Type="http://schemas.openxmlformats.org/officeDocument/2006/relationships/hyperlink" Target="https://choisirleservicepublic.gouv.fr/offre-emploi/chargee-de-mission-maitrise-des-risques-et-controle-interne-financier-hf-hf-reference-2023-1336575/" TargetMode="External"/><Relationship Id="rId87" Type="http://schemas.openxmlformats.org/officeDocument/2006/relationships/hyperlink" Target="https://choisirleservicepublic.gouv.fr/offre-emploi/charge-de-mission-risques-numeriques-reference-2023-1422539/" TargetMode="External"/><Relationship Id="rId110" Type="http://schemas.openxmlformats.org/officeDocument/2006/relationships/hyperlink" Target="https://choisirleservicepublic.gouv.fr/offre-emploi/cheffe-de-domaine-ssi---delegation-inter-regionale-grand-ouest-hf-reference-2023-1250791/" TargetMode="External"/><Relationship Id="rId115" Type="http://schemas.openxmlformats.org/officeDocument/2006/relationships/hyperlink" Target="https://choisirleservicepublic.gouv.fr/offre-emploi/adjoint-au-chef-de-bureau-des-prestations-financieres-de-l-administration-centrale-reference-2023-1131198/" TargetMode="External"/><Relationship Id="rId131" Type="http://schemas.openxmlformats.org/officeDocument/2006/relationships/hyperlink" Target="https://choisirleservicepublic.gouv.fr/nos-offres/filtres/mot-cles/2023-1421416/" TargetMode="External"/><Relationship Id="rId136" Type="http://schemas.openxmlformats.org/officeDocument/2006/relationships/hyperlink" Target="https://choisirleservicepublic.gouv.fr/nos-offres/filtres/mot-cles/2023-1406960%20/" TargetMode="External"/><Relationship Id="rId61" Type="http://schemas.openxmlformats.org/officeDocument/2006/relationships/hyperlink" Target="https://choisirleservicepublic.gouv.fr/offre-emploi/chargee-de-mission-maitrise-des-risques-et-controle-interne-financier-hf-reference-2023-1370543/" TargetMode="External"/><Relationship Id="rId82" Type="http://schemas.openxmlformats.org/officeDocument/2006/relationships/hyperlink" Target="https://choisirleservicepublic.gouv.fr/offre-emploi/adjoint-aupres-du-chef-du-bureau--justice-penale-et-civile--reference-2023-1312398/" TargetMode="External"/><Relationship Id="rId19" Type="http://schemas.openxmlformats.org/officeDocument/2006/relationships/hyperlink" Target="https://place-emploi-public.gouv.fr/offre-emploi/responsable-du-centre-de-formation-continue-hf-reference-2022-1073773/" TargetMode="External"/><Relationship Id="rId14" Type="http://schemas.openxmlformats.org/officeDocument/2006/relationships/hyperlink" Target="https://choisirleservicepublic.gouv.fr/offre-emploi/-chef-d-unite-recrutement-formation-et-qualification-curfq-hf---disp-de-lille-reference-2023-1323121/" TargetMode="External"/><Relationship Id="rId30" Type="http://schemas.openxmlformats.org/officeDocument/2006/relationships/hyperlink" Target="https://choisirleservicepublic.gouv.fr/offre-emploi/chef-de-section--appui-au-pilotage--rh-mpqrh-reference-2023-1125252/" TargetMode="External"/><Relationship Id="rId35" Type="http://schemas.openxmlformats.org/officeDocument/2006/relationships/hyperlink" Target="https://choisirleservicepublic.gouv.fr/offre-emploi/chef-de-section-rh-personnel-de-surveillance-rh4-reference-2023-1288066/" TargetMode="External"/><Relationship Id="rId56" Type="http://schemas.openxmlformats.org/officeDocument/2006/relationships/hyperlink" Target="https://choisirleservicepublic.gouv.fr/offre-emploi/2023-1419350/?tracking=1&amp;idOrigine=502" TargetMode="External"/><Relationship Id="rId77" Type="http://schemas.openxmlformats.org/officeDocument/2006/relationships/hyperlink" Target="https://choisirleservicepublic.gouv.fr/offre-emploi/chargee-de-mission---appui-au-pilotage-territorial-reference-2023-1288514/" TargetMode="External"/><Relationship Id="rId100" Type="http://schemas.openxmlformats.org/officeDocument/2006/relationships/hyperlink" Target="https://choisirleservicepublic.gouv.fr/offre-emploi/chef-de-departement-strategie-pilotage-et-gouvernance-fh---snum-reference-2023-1422606/" TargetMode="External"/><Relationship Id="rId105" Type="http://schemas.openxmlformats.org/officeDocument/2006/relationships/hyperlink" Target="https://choisirleservicepublic.gouv.fr/offre-emploi/charge-de-la-promotion-du-developpement-et-mobilites-durables-en-administration-centrale---spsp-reference-2023-1422678/" TargetMode="External"/><Relationship Id="rId126" Type="http://schemas.openxmlformats.org/officeDocument/2006/relationships/hyperlink" Target="https://choisirleservicepublic.gouv.fr/nos-offres/filtres/mot-cles/2023-1419385%20/" TargetMode="External"/><Relationship Id="rId8" Type="http://schemas.openxmlformats.org/officeDocument/2006/relationships/hyperlink" Target="https://choisirleservicepublic.gouv.fr/offre-emploi/2023-1416852/?tracking=1&amp;idOrigine=502" TargetMode="External"/><Relationship Id="rId51" Type="http://schemas.openxmlformats.org/officeDocument/2006/relationships/hyperlink" Target="https://choisirleservicepublic.gouv.fr/offre-emploi/responsable-de-l-appui-au-pilotage-territorial---dtpjj-aquitaine-sud---mont-de-marsan-40-hf-reference-2023-1422755/" TargetMode="External"/><Relationship Id="rId72" Type="http://schemas.openxmlformats.org/officeDocument/2006/relationships/hyperlink" Target="https://choisirleservicepublic.gouv.fr/offre-emploi/adjoint--e--au-chef-de-la-cellule-de-synthese---sadjav-reference-2023-1370502/" TargetMode="External"/><Relationship Id="rId93" Type="http://schemas.openxmlformats.org/officeDocument/2006/relationships/hyperlink" Target="https://choisirleservicepublic.gouv.fr/offre-emploi/chef-du-pole--accompagnement-au-changement--du-systeme-d-information-de-l-aide-juridictionnelle-siaj-reference-2023-1422558/" TargetMode="External"/><Relationship Id="rId98" Type="http://schemas.openxmlformats.org/officeDocument/2006/relationships/hyperlink" Target="https://choisirleservicepublic.gouv.fr/offre-emploi/cheffe-de-pole-services-de-socle-automatise-2sa-fh---snum-reference-2023-1422591/" TargetMode="External"/><Relationship Id="rId121" Type="http://schemas.openxmlformats.org/officeDocument/2006/relationships/hyperlink" Target="https://choisirleservicepublic.gouv.fr/nos-offres/filtres/mot-cles/2023-%201417880/" TargetMode="External"/><Relationship Id="rId3" Type="http://schemas.openxmlformats.org/officeDocument/2006/relationships/hyperlink" Target="https://pep-rh.talent-soft.com/Pages/Offers/MainPage.aspx?FromContext=VacancyDashboard&amp;id=1405597" TargetMode="External"/><Relationship Id="rId25" Type="http://schemas.openxmlformats.org/officeDocument/2006/relationships/hyperlink" Target="https://choisirleservicepublic.gouv.fr/offre-emploi/attache-d-administration-de-l-etat--attache-d-administration-hf-reference-2023-1377493/" TargetMode="External"/><Relationship Id="rId46" Type="http://schemas.openxmlformats.org/officeDocument/2006/relationships/hyperlink" Target="https://choisirleservicepublic.gouv.fr/offre-emploi/redacteur-rice-qualifie-du-secteur-associatif-habilite-reference-2023-1421505/" TargetMode="External"/><Relationship Id="rId67" Type="http://schemas.openxmlformats.org/officeDocument/2006/relationships/hyperlink" Target="https://choisirleservicepublic.gouv.fr/offre-emploi/adjointe-au-a-la-cheffe-du-pole-d-evaluation-de-la-justice-civile--reference-2023-1369486/" TargetMode="External"/><Relationship Id="rId116" Type="http://schemas.openxmlformats.org/officeDocument/2006/relationships/hyperlink" Target="https://choisirleservicepublic.gouv.fr/offre-emploi/referent-transformation-financiere-reference-2023-1341107/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s://place-emploi-public.gouv.fr/offre-emploi/chef-de-l-unite-des-achats-et-des-marches-hf-reference-2022-1074258/" TargetMode="External"/><Relationship Id="rId41" Type="http://schemas.openxmlformats.org/officeDocument/2006/relationships/hyperlink" Target="https://place-emploi-public.gouv.fr/offre-emploi/redacteur-qualifie-analyse-budgetaire-reference-2023-1164938/" TargetMode="External"/><Relationship Id="rId62" Type="http://schemas.openxmlformats.org/officeDocument/2006/relationships/hyperlink" Target="https://choisirleservicepublic.gouv.fr/offre-emploi/chef-du-pole-controle-interne-metier--sfa-reference-2023-1288509/" TargetMode="External"/><Relationship Id="rId83" Type="http://schemas.openxmlformats.org/officeDocument/2006/relationships/hyperlink" Target="https://choisirleservicepublic.gouv.fr/offre-emploi/adjointe-aupres-de-la-cheffe-du-bureau--justice-penale-et-civile--en-charge-des-sujets-transversaux--reference-2023-1343785/" TargetMode="External"/><Relationship Id="rId88" Type="http://schemas.openxmlformats.org/officeDocument/2006/relationships/hyperlink" Target="https://choisirleservicepublic.gouv.fr/offre-emploi/adjointeadjoint-a-la-cheffe-du-departement-immobilier-hf-reference-2023-1422553/" TargetMode="External"/><Relationship Id="rId111" Type="http://schemas.openxmlformats.org/officeDocument/2006/relationships/hyperlink" Target="https://choisirleservicepublic.gouv.fr/offre-emploi/adjointe-aua-la-cheffe-du-departement-informatique-et-telecommunications---dir-sg-grand-ouest-hf-reference-2023-1288430/" TargetMode="External"/><Relationship Id="rId132" Type="http://schemas.openxmlformats.org/officeDocument/2006/relationships/hyperlink" Target="https://choisirleservicepublic.gouv.fr/nos-offres/filtres/mot-cles/2023-1419140/" TargetMode="External"/><Relationship Id="rId15" Type="http://schemas.openxmlformats.org/officeDocument/2006/relationships/hyperlink" Target="https://choisirleservicepublic.gouv.fr/offre-emploi/2023-1387992/?tracking=1&amp;idOrigine=502" TargetMode="External"/><Relationship Id="rId36" Type="http://schemas.openxmlformats.org/officeDocument/2006/relationships/hyperlink" Target="https://choisirleservicepublic.gouv.fr/nos-offres/filtres/mot-cles/2023-1421432/" TargetMode="External"/><Relationship Id="rId57" Type="http://schemas.openxmlformats.org/officeDocument/2006/relationships/hyperlink" Target="https://choisirleservicepublic.gouv.fr/offre-emploi/ple-ressources-humaines-et-formation---responsable-de-formation-hf-reference-2023-1411602/" TargetMode="External"/><Relationship Id="rId106" Type="http://schemas.openxmlformats.org/officeDocument/2006/relationships/hyperlink" Target="https://choisirleservicepublic.gouv.fr/offre-emploi/cheffe-de-projet-si-decisionnel---srh-reference-2023-1422697/" TargetMode="External"/><Relationship Id="rId127" Type="http://schemas.openxmlformats.org/officeDocument/2006/relationships/hyperlink" Target="https://choisirleservicepublic.gouv.fr/nos-offres/filtres/mot-cles/2023-1406891/" TargetMode="External"/><Relationship Id="rId10" Type="http://schemas.openxmlformats.org/officeDocument/2006/relationships/hyperlink" Target="https://choisirleservicepublic.gouv.fr/offre-emploi/2023-1354978/?tracking=1&amp;idOrigine=502" TargetMode="External"/><Relationship Id="rId31" Type="http://schemas.openxmlformats.org/officeDocument/2006/relationships/hyperlink" Target="https://choisirleservicepublic.gouv.fr/offre-emploi/adjoint-au-chef-du-bureau-des-affaires-statutaires-et-de-l-organisation-du-dialogue-social-rh2-hf-reference-2023-1367692/" TargetMode="External"/><Relationship Id="rId52" Type="http://schemas.openxmlformats.org/officeDocument/2006/relationships/hyperlink" Target="https://choisirleservicepublic.gouv.fr/offre-emploi/2023-1419334/?tracking=1&amp;idOrigine=502" TargetMode="External"/><Relationship Id="rId73" Type="http://schemas.openxmlformats.org/officeDocument/2006/relationships/hyperlink" Target="https://choisirleservicepublic.gouv.fr/offre-emploi/adjointe-au-directeur-du-projet--du-systeme-d-information-de-l-aide-juridictionnelle-siaj--reference-2023-1370513/" TargetMode="External"/><Relationship Id="rId78" Type="http://schemas.openxmlformats.org/officeDocument/2006/relationships/hyperlink" Target="https://choisirleservicepublic.gouv.fr/offre-emploi/adjoint-au-chef-de-bureau-de-la-programmation-et-de-la-synthese-reference-2023-1396567/" TargetMode="External"/><Relationship Id="rId94" Type="http://schemas.openxmlformats.org/officeDocument/2006/relationships/hyperlink" Target="https://choisirleservicepublic.gouv.fr/offre-emploi/redacteur-juridique-qualifie-en-contentieux-judiciaire-et-europeen---sem-reference-2023-1422562/" TargetMode="External"/><Relationship Id="rId99" Type="http://schemas.openxmlformats.org/officeDocument/2006/relationships/hyperlink" Target="https://choisirleservicepublic.gouv.fr/offre-emploi/coordonnateur-des-departements-de-l-informatique-et-des-telecommunications-fh---snum-reference-2023-1422597/" TargetMode="External"/><Relationship Id="rId101" Type="http://schemas.openxmlformats.org/officeDocument/2006/relationships/hyperlink" Target="https://choisirleservicepublic.gouv.fr/offre-emploi/adjoint-chef-de-bureau-financier-fh---snum-reference-2023-1422683/" TargetMode="External"/><Relationship Id="rId122" Type="http://schemas.openxmlformats.org/officeDocument/2006/relationships/hyperlink" Target="https://choisirleservicepublic.gouv.fr/offre-emploi/2023-1419367/?tracking=1&amp;idOrigine=502" TargetMode="External"/><Relationship Id="rId4" Type="http://schemas.openxmlformats.org/officeDocument/2006/relationships/hyperlink" Target="https://pep-rh.talent-soft.com/Pages/Offers/MainPage.aspx?FromContext=VacancyDashboard&amp;id=1405615" TargetMode="External"/><Relationship Id="rId9" Type="http://schemas.openxmlformats.org/officeDocument/2006/relationships/hyperlink" Target="https://choisirleservicepublic.gouv.fr/offre-emploi/2023-1353703/?tracking=1&amp;idOrigine=502" TargetMode="External"/><Relationship Id="rId26" Type="http://schemas.openxmlformats.org/officeDocument/2006/relationships/hyperlink" Target="https://choisirleservicepublic.gouv.fr/offre-emploi/responsable-du-service-administratif-et-financier-et-du-suivi-de-la-gestion-deleguee-cd-argentan-aae-hf-reference-2023-1297215/" TargetMode="External"/><Relationship Id="rId47" Type="http://schemas.openxmlformats.org/officeDocument/2006/relationships/hyperlink" Target="https://choisirleservicepublic.gouv.fr/offre-emploi/responsable-de-l-appui-au-pilotage-territorial-dtpjj-isere-hf-reference-2023-1419257/" TargetMode="External"/><Relationship Id="rId68" Type="http://schemas.openxmlformats.org/officeDocument/2006/relationships/hyperlink" Target="https://choisirleservicepublic.gouv.fr/offre-emploi/adjoint-au-chef-du-bureau-formation-outils-reference-2023-1337482/" TargetMode="External"/><Relationship Id="rId89" Type="http://schemas.openxmlformats.org/officeDocument/2006/relationships/hyperlink" Target="https://choisirleservicepublic.gouv.fr/offre-emploi/directrice-directeur-de-projet-construction-hf-reference-2023-1422567/" TargetMode="External"/><Relationship Id="rId112" Type="http://schemas.openxmlformats.org/officeDocument/2006/relationships/hyperlink" Target="https://choisirleservicepublic.gouv.fr/offre-emploi/cheffe-de-domaine-systeme-d-information-et-poste-de-travail-reference-2023-1370562/" TargetMode="External"/><Relationship Id="rId133" Type="http://schemas.openxmlformats.org/officeDocument/2006/relationships/hyperlink" Target="https://choisirleservicepublic.gouv.fr/offre-emploi/charge-de-mission---tribunal-judiciaire-de-villefranche-sur-saone-hf-reference-2023-139411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1"/>
  <sheetViews>
    <sheetView tabSelected="1" zoomScale="70" zoomScaleNormal="70" workbookViewId="0">
      <selection activeCell="D13" sqref="D13"/>
    </sheetView>
  </sheetViews>
  <sheetFormatPr baseColWidth="10" defaultRowHeight="12.5"/>
  <cols>
    <col min="1" max="1" width="15" customWidth="1"/>
    <col min="2" max="2" width="20.453125" style="21" customWidth="1"/>
    <col min="3" max="3" width="23.81640625" style="21" customWidth="1"/>
    <col min="4" max="4" width="13" customWidth="1"/>
    <col min="6" max="6" width="42" customWidth="1"/>
    <col min="7" max="7" width="35.26953125" customWidth="1"/>
    <col min="8" max="8" width="31.453125" customWidth="1"/>
    <col min="9" max="9" width="39" customWidth="1"/>
    <col min="10" max="10" width="11.453125" style="13"/>
    <col min="11" max="11" width="30.54296875" style="17" customWidth="1"/>
  </cols>
  <sheetData>
    <row r="1" spans="1:11">
      <c r="A1" s="2"/>
      <c r="B1" s="2"/>
      <c r="C1" s="2"/>
      <c r="D1" s="1"/>
      <c r="E1" s="1"/>
      <c r="F1" s="1"/>
      <c r="G1" s="1"/>
      <c r="H1" s="1"/>
      <c r="I1" s="1"/>
      <c r="J1" s="11"/>
      <c r="K1" s="2"/>
    </row>
    <row r="2" spans="1:11">
      <c r="A2" s="5"/>
      <c r="B2" s="5"/>
      <c r="C2" s="5"/>
      <c r="D2" s="6"/>
      <c r="E2" s="6"/>
      <c r="F2" s="6"/>
      <c r="G2" s="6"/>
      <c r="H2" s="6"/>
      <c r="I2" s="6"/>
      <c r="J2" s="12"/>
      <c r="K2" s="14"/>
    </row>
    <row r="3" spans="1:11" ht="18.75" customHeight="1">
      <c r="A3" s="28" t="s">
        <v>134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5">
      <c r="A4" s="28"/>
      <c r="B4" s="28"/>
      <c r="C4" s="28"/>
      <c r="D4" s="28"/>
      <c r="E4" s="28"/>
      <c r="F4" s="28"/>
      <c r="G4" s="28"/>
      <c r="H4" s="28"/>
      <c r="I4" s="28"/>
      <c r="J4" s="28"/>
      <c r="K4" s="15"/>
    </row>
    <row r="5" spans="1:11" ht="20.5">
      <c r="A5" s="7"/>
      <c r="B5" s="7"/>
      <c r="C5" s="7"/>
      <c r="D5" s="29"/>
      <c r="E5" s="29"/>
      <c r="F5" s="29"/>
      <c r="G5" s="29"/>
      <c r="H5" s="29"/>
      <c r="I5" s="29"/>
      <c r="J5" s="29"/>
      <c r="K5" s="15"/>
    </row>
    <row r="6" spans="1:11" ht="15.75" customHeight="1">
      <c r="A6" s="30" t="s">
        <v>135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5.75" customHeight="1">
      <c r="A7" s="30" t="s">
        <v>624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15.75" customHeight="1">
      <c r="A8" s="30" t="s">
        <v>623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5.5">
      <c r="A9" s="8"/>
      <c r="B9" s="18"/>
      <c r="C9" s="18"/>
      <c r="D9" s="6"/>
      <c r="E9" s="6"/>
      <c r="F9" s="6"/>
      <c r="G9" s="6"/>
      <c r="H9" s="6"/>
      <c r="I9" s="6"/>
      <c r="J9" s="12"/>
      <c r="K9" s="15"/>
    </row>
    <row r="10" spans="1:11" ht="1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7"/>
    </row>
    <row r="11" spans="1:11" ht="42">
      <c r="A11" s="3" t="s">
        <v>133</v>
      </c>
      <c r="B11" s="3" t="s">
        <v>125</v>
      </c>
      <c r="C11" s="3" t="s">
        <v>126</v>
      </c>
      <c r="D11" s="3" t="s">
        <v>128</v>
      </c>
      <c r="E11" s="3" t="s">
        <v>127</v>
      </c>
      <c r="F11" s="3" t="s">
        <v>129</v>
      </c>
      <c r="G11" s="3" t="s">
        <v>130</v>
      </c>
      <c r="H11" s="3" t="s">
        <v>131</v>
      </c>
      <c r="I11" s="3" t="s">
        <v>132</v>
      </c>
      <c r="J11" s="4" t="s">
        <v>1</v>
      </c>
      <c r="K11" s="3" t="s">
        <v>0</v>
      </c>
    </row>
    <row r="12" spans="1:11" s="21" customFormat="1" ht="39">
      <c r="A12" s="24" t="s">
        <v>295</v>
      </c>
      <c r="B12" s="22" t="s">
        <v>11</v>
      </c>
      <c r="C12" s="22" t="s">
        <v>29</v>
      </c>
      <c r="D12" s="10" t="s">
        <v>298</v>
      </c>
      <c r="E12" s="10" t="s">
        <v>273</v>
      </c>
      <c r="F12" s="10" t="s">
        <v>265</v>
      </c>
      <c r="G12" s="9"/>
      <c r="H12" s="10" t="s">
        <v>296</v>
      </c>
      <c r="I12" s="9" t="s">
        <v>297</v>
      </c>
      <c r="J12" s="9">
        <v>3</v>
      </c>
      <c r="K12" s="16"/>
    </row>
    <row r="13" spans="1:11" s="21" customFormat="1" ht="26">
      <c r="A13" s="24" t="s">
        <v>290</v>
      </c>
      <c r="B13" s="22" t="s">
        <v>18</v>
      </c>
      <c r="C13" s="22" t="s">
        <v>36</v>
      </c>
      <c r="D13" s="10" t="s">
        <v>298</v>
      </c>
      <c r="E13" s="10" t="s">
        <v>273</v>
      </c>
      <c r="F13" s="10" t="s">
        <v>291</v>
      </c>
      <c r="G13" s="9" t="s">
        <v>292</v>
      </c>
      <c r="H13" s="10" t="s">
        <v>293</v>
      </c>
      <c r="I13" s="9" t="s">
        <v>294</v>
      </c>
      <c r="J13" s="9">
        <v>3</v>
      </c>
      <c r="K13" s="16"/>
    </row>
    <row r="14" spans="1:11" s="21" customFormat="1" ht="39">
      <c r="A14" s="24" t="s">
        <v>272</v>
      </c>
      <c r="B14" s="22" t="s">
        <v>11</v>
      </c>
      <c r="C14" s="22" t="s">
        <v>29</v>
      </c>
      <c r="D14" s="10" t="s">
        <v>298</v>
      </c>
      <c r="E14" s="10" t="s">
        <v>273</v>
      </c>
      <c r="F14" s="10" t="s">
        <v>274</v>
      </c>
      <c r="G14" s="9" t="s">
        <v>275</v>
      </c>
      <c r="H14" s="10"/>
      <c r="I14" s="9" t="s">
        <v>276</v>
      </c>
      <c r="J14" s="9">
        <v>2</v>
      </c>
      <c r="K14" s="16"/>
    </row>
    <row r="15" spans="1:11" s="21" customFormat="1" ht="39">
      <c r="A15" s="24" t="s">
        <v>282</v>
      </c>
      <c r="B15" s="22" t="s">
        <v>11</v>
      </c>
      <c r="C15" s="22" t="s">
        <v>29</v>
      </c>
      <c r="D15" s="10" t="s">
        <v>298</v>
      </c>
      <c r="E15" s="10" t="s">
        <v>273</v>
      </c>
      <c r="F15" s="10" t="s">
        <v>274</v>
      </c>
      <c r="G15" s="9" t="s">
        <v>283</v>
      </c>
      <c r="H15" s="10"/>
      <c r="I15" s="9" t="s">
        <v>284</v>
      </c>
      <c r="J15" s="9">
        <v>2</v>
      </c>
      <c r="K15" s="16"/>
    </row>
    <row r="16" spans="1:11" s="21" customFormat="1" ht="39">
      <c r="A16" s="24" t="s">
        <v>285</v>
      </c>
      <c r="B16" s="22" t="s">
        <v>11</v>
      </c>
      <c r="C16" s="22" t="s">
        <v>29</v>
      </c>
      <c r="D16" s="10" t="s">
        <v>298</v>
      </c>
      <c r="E16" s="10" t="s">
        <v>273</v>
      </c>
      <c r="F16" s="10" t="s">
        <v>274</v>
      </c>
      <c r="G16" s="9" t="s">
        <v>283</v>
      </c>
      <c r="H16" s="10"/>
      <c r="I16" s="9" t="s">
        <v>286</v>
      </c>
      <c r="J16" s="9">
        <v>3</v>
      </c>
      <c r="K16" s="16"/>
    </row>
    <row r="17" spans="1:11" s="21" customFormat="1" ht="26">
      <c r="A17" s="24" t="s">
        <v>277</v>
      </c>
      <c r="B17" s="22" t="s">
        <v>11</v>
      </c>
      <c r="C17" s="22" t="s">
        <v>29</v>
      </c>
      <c r="D17" s="10" t="s">
        <v>298</v>
      </c>
      <c r="E17" s="10" t="s">
        <v>273</v>
      </c>
      <c r="F17" s="10" t="s">
        <v>278</v>
      </c>
      <c r="G17" s="9" t="s">
        <v>279</v>
      </c>
      <c r="H17" s="10" t="s">
        <v>280</v>
      </c>
      <c r="I17" s="9" t="s">
        <v>281</v>
      </c>
      <c r="J17" s="9">
        <v>3</v>
      </c>
      <c r="K17" s="16"/>
    </row>
    <row r="18" spans="1:11" s="21" customFormat="1" ht="39">
      <c r="A18" s="24" t="s">
        <v>287</v>
      </c>
      <c r="B18" s="22" t="s">
        <v>11</v>
      </c>
      <c r="C18" s="22" t="s">
        <v>29</v>
      </c>
      <c r="D18" s="10" t="s">
        <v>298</v>
      </c>
      <c r="E18" s="10" t="s">
        <v>273</v>
      </c>
      <c r="F18" s="10" t="s">
        <v>288</v>
      </c>
      <c r="G18" s="9" t="s">
        <v>289</v>
      </c>
      <c r="H18" s="10"/>
      <c r="I18" s="9" t="s">
        <v>281</v>
      </c>
      <c r="J18" s="9">
        <v>3</v>
      </c>
      <c r="K18" s="16"/>
    </row>
    <row r="19" spans="1:11" s="21" customFormat="1" ht="52">
      <c r="A19" s="24" t="s">
        <v>376</v>
      </c>
      <c r="B19" s="22" t="s">
        <v>11</v>
      </c>
      <c r="C19" s="22" t="s">
        <v>29</v>
      </c>
      <c r="D19" s="10" t="s">
        <v>298</v>
      </c>
      <c r="E19" s="10" t="s">
        <v>273</v>
      </c>
      <c r="F19" s="10" t="s">
        <v>288</v>
      </c>
      <c r="G19" s="9" t="s">
        <v>377</v>
      </c>
      <c r="H19" s="10" t="s">
        <v>378</v>
      </c>
      <c r="I19" s="9" t="s">
        <v>379</v>
      </c>
      <c r="J19" s="9">
        <v>3</v>
      </c>
      <c r="K19" s="16"/>
    </row>
    <row r="20" spans="1:11" s="21" customFormat="1" ht="25">
      <c r="A20" s="24" t="s">
        <v>557</v>
      </c>
      <c r="B20" s="22" t="s">
        <v>19</v>
      </c>
      <c r="C20" s="22" t="s">
        <v>74</v>
      </c>
      <c r="D20" s="10" t="s">
        <v>298</v>
      </c>
      <c r="E20" s="10" t="s">
        <v>138</v>
      </c>
      <c r="F20" s="10" t="s">
        <v>558</v>
      </c>
      <c r="G20" s="9" t="s">
        <v>559</v>
      </c>
      <c r="H20" s="10"/>
      <c r="I20" s="9" t="s">
        <v>560</v>
      </c>
      <c r="J20" s="9">
        <v>3</v>
      </c>
      <c r="K20" s="16"/>
    </row>
    <row r="21" spans="1:11" s="21" customFormat="1" ht="26">
      <c r="A21" s="24" t="s">
        <v>561</v>
      </c>
      <c r="B21" s="22" t="s">
        <v>10</v>
      </c>
      <c r="C21" s="22" t="s">
        <v>79</v>
      </c>
      <c r="D21" s="10" t="s">
        <v>298</v>
      </c>
      <c r="E21" s="10" t="s">
        <v>138</v>
      </c>
      <c r="F21" s="10" t="s">
        <v>562</v>
      </c>
      <c r="G21" s="9" t="s">
        <v>563</v>
      </c>
      <c r="H21" s="10"/>
      <c r="I21" s="9" t="s">
        <v>564</v>
      </c>
      <c r="J21" s="9">
        <v>3</v>
      </c>
      <c r="K21" s="16"/>
    </row>
    <row r="22" spans="1:11" s="21" customFormat="1" ht="26">
      <c r="A22" s="24" t="s">
        <v>565</v>
      </c>
      <c r="B22" s="22" t="s">
        <v>9</v>
      </c>
      <c r="C22" s="22"/>
      <c r="D22" s="10" t="s">
        <v>298</v>
      </c>
      <c r="E22" s="10" t="s">
        <v>138</v>
      </c>
      <c r="F22" s="10" t="s">
        <v>566</v>
      </c>
      <c r="G22" s="9" t="s">
        <v>567</v>
      </c>
      <c r="H22" s="10"/>
      <c r="I22" s="9" t="s">
        <v>568</v>
      </c>
      <c r="J22" s="9">
        <v>3</v>
      </c>
      <c r="K22" s="16"/>
    </row>
    <row r="23" spans="1:11" s="21" customFormat="1" ht="39">
      <c r="A23" s="24" t="s">
        <v>569</v>
      </c>
      <c r="B23" s="22" t="s">
        <v>2</v>
      </c>
      <c r="C23" s="22" t="s">
        <v>114</v>
      </c>
      <c r="D23" s="10" t="s">
        <v>298</v>
      </c>
      <c r="E23" s="10" t="s">
        <v>138</v>
      </c>
      <c r="F23" s="10" t="s">
        <v>570</v>
      </c>
      <c r="G23" s="9" t="s">
        <v>571</v>
      </c>
      <c r="H23" s="10"/>
      <c r="I23" s="9" t="s">
        <v>572</v>
      </c>
      <c r="J23" s="9">
        <v>3</v>
      </c>
      <c r="K23" s="16"/>
    </row>
    <row r="24" spans="1:11" s="21" customFormat="1" ht="26">
      <c r="A24" s="24" t="s">
        <v>619</v>
      </c>
      <c r="B24" s="22" t="s">
        <v>7</v>
      </c>
      <c r="C24" s="22" t="s">
        <v>102</v>
      </c>
      <c r="D24" s="10" t="s">
        <v>298</v>
      </c>
      <c r="E24" s="10" t="s">
        <v>138</v>
      </c>
      <c r="F24" s="10" t="s">
        <v>620</v>
      </c>
      <c r="G24" s="9" t="s">
        <v>621</v>
      </c>
      <c r="H24" s="10"/>
      <c r="I24" s="9" t="s">
        <v>622</v>
      </c>
      <c r="J24" s="9">
        <v>3</v>
      </c>
      <c r="K24" s="16" t="s">
        <v>618</v>
      </c>
    </row>
    <row r="25" spans="1:11" s="21" customFormat="1" ht="39">
      <c r="A25" s="24" t="s">
        <v>573</v>
      </c>
      <c r="B25" s="22" t="s">
        <v>16</v>
      </c>
      <c r="C25" s="22" t="s">
        <v>118</v>
      </c>
      <c r="D25" s="10" t="s">
        <v>298</v>
      </c>
      <c r="E25" s="10" t="s">
        <v>138</v>
      </c>
      <c r="F25" s="10" t="s">
        <v>574</v>
      </c>
      <c r="G25" s="9" t="s">
        <v>575</v>
      </c>
      <c r="H25" s="10"/>
      <c r="I25" s="9" t="s">
        <v>572</v>
      </c>
      <c r="J25" s="9">
        <v>3</v>
      </c>
      <c r="K25" s="16"/>
    </row>
    <row r="26" spans="1:11" s="21" customFormat="1" ht="26">
      <c r="A26" s="24" t="s">
        <v>615</v>
      </c>
      <c r="B26" s="22" t="s">
        <v>2</v>
      </c>
      <c r="C26" s="22" t="s">
        <v>110</v>
      </c>
      <c r="D26" s="10" t="s">
        <v>298</v>
      </c>
      <c r="E26" s="10" t="s">
        <v>138</v>
      </c>
      <c r="F26" s="10" t="s">
        <v>616</v>
      </c>
      <c r="G26" s="9" t="s">
        <v>617</v>
      </c>
      <c r="H26" s="10"/>
      <c r="I26" s="9" t="s">
        <v>602</v>
      </c>
      <c r="J26" s="9">
        <v>3</v>
      </c>
      <c r="K26" s="16" t="s">
        <v>618</v>
      </c>
    </row>
    <row r="27" spans="1:11" s="21" customFormat="1" ht="26">
      <c r="A27" s="24" t="s">
        <v>576</v>
      </c>
      <c r="B27" s="22" t="s">
        <v>2</v>
      </c>
      <c r="C27" s="22" t="s">
        <v>110</v>
      </c>
      <c r="D27" s="10" t="s">
        <v>298</v>
      </c>
      <c r="E27" s="10" t="s">
        <v>138</v>
      </c>
      <c r="F27" s="10" t="s">
        <v>577</v>
      </c>
      <c r="G27" s="9" t="s">
        <v>578</v>
      </c>
      <c r="H27" s="10"/>
      <c r="I27" s="9" t="s">
        <v>579</v>
      </c>
      <c r="J27" s="9">
        <v>3</v>
      </c>
      <c r="K27" s="16"/>
    </row>
    <row r="28" spans="1:11" s="21" customFormat="1" ht="13">
      <c r="A28" s="24" t="s">
        <v>580</v>
      </c>
      <c r="B28" s="22" t="s">
        <v>17</v>
      </c>
      <c r="C28" s="22" t="s">
        <v>72</v>
      </c>
      <c r="D28" s="10" t="s">
        <v>298</v>
      </c>
      <c r="E28" s="10" t="s">
        <v>138</v>
      </c>
      <c r="F28" s="10" t="s">
        <v>581</v>
      </c>
      <c r="G28" s="9" t="s">
        <v>581</v>
      </c>
      <c r="H28" s="10"/>
      <c r="I28" s="9" t="s">
        <v>582</v>
      </c>
      <c r="J28" s="9">
        <v>3</v>
      </c>
      <c r="K28" s="16"/>
    </row>
    <row r="29" spans="1:11" s="21" customFormat="1" ht="26">
      <c r="A29" s="24" t="s">
        <v>583</v>
      </c>
      <c r="B29" s="22" t="s">
        <v>11</v>
      </c>
      <c r="C29" s="22" t="s">
        <v>29</v>
      </c>
      <c r="D29" s="10" t="s">
        <v>298</v>
      </c>
      <c r="E29" s="10" t="s">
        <v>138</v>
      </c>
      <c r="F29" s="10" t="s">
        <v>584</v>
      </c>
      <c r="G29" s="9" t="s">
        <v>585</v>
      </c>
      <c r="H29" s="10"/>
      <c r="I29" s="9" t="s">
        <v>586</v>
      </c>
      <c r="J29" s="9">
        <v>4</v>
      </c>
      <c r="K29" s="16"/>
    </row>
    <row r="30" spans="1:11" s="21" customFormat="1" ht="26">
      <c r="A30" s="24" t="s">
        <v>587</v>
      </c>
      <c r="B30" s="22" t="s">
        <v>11</v>
      </c>
      <c r="C30" s="22" t="s">
        <v>69</v>
      </c>
      <c r="D30" s="10" t="s">
        <v>298</v>
      </c>
      <c r="E30" s="10" t="s">
        <v>138</v>
      </c>
      <c r="F30" s="10" t="s">
        <v>584</v>
      </c>
      <c r="G30" s="9" t="s">
        <v>588</v>
      </c>
      <c r="H30" s="10"/>
      <c r="I30" s="9" t="s">
        <v>589</v>
      </c>
      <c r="J30" s="9">
        <v>3</v>
      </c>
      <c r="K30" s="16"/>
    </row>
    <row r="31" spans="1:11" s="21" customFormat="1" ht="26">
      <c r="A31" s="24" t="s">
        <v>590</v>
      </c>
      <c r="B31" s="22" t="s">
        <v>11</v>
      </c>
      <c r="C31" s="22" t="s">
        <v>97</v>
      </c>
      <c r="D31" s="10" t="s">
        <v>298</v>
      </c>
      <c r="E31" s="10" t="s">
        <v>138</v>
      </c>
      <c r="F31" s="10" t="s">
        <v>584</v>
      </c>
      <c r="G31" s="9" t="s">
        <v>591</v>
      </c>
      <c r="H31" s="10"/>
      <c r="I31" s="9" t="s">
        <v>579</v>
      </c>
      <c r="J31" s="9">
        <v>3</v>
      </c>
      <c r="K31" s="16"/>
    </row>
    <row r="32" spans="1:11" s="21" customFormat="1" ht="26">
      <c r="A32" s="24" t="s">
        <v>592</v>
      </c>
      <c r="B32" s="22" t="s">
        <v>2</v>
      </c>
      <c r="C32" s="22" t="s">
        <v>106</v>
      </c>
      <c r="D32" s="10" t="s">
        <v>298</v>
      </c>
      <c r="E32" s="10" t="s">
        <v>138</v>
      </c>
      <c r="F32" s="10" t="s">
        <v>593</v>
      </c>
      <c r="G32" s="9" t="s">
        <v>594</v>
      </c>
      <c r="H32" s="10"/>
      <c r="I32" s="9" t="s">
        <v>595</v>
      </c>
      <c r="J32" s="9">
        <v>3</v>
      </c>
      <c r="K32" s="16"/>
    </row>
    <row r="33" spans="1:11" s="21" customFormat="1" ht="26">
      <c r="A33" s="24" t="s">
        <v>596</v>
      </c>
      <c r="B33" s="22" t="s">
        <v>2</v>
      </c>
      <c r="C33" s="22" t="s">
        <v>106</v>
      </c>
      <c r="D33" s="10" t="s">
        <v>298</v>
      </c>
      <c r="E33" s="10" t="s">
        <v>138</v>
      </c>
      <c r="F33" s="10" t="s">
        <v>593</v>
      </c>
      <c r="G33" s="9" t="s">
        <v>597</v>
      </c>
      <c r="H33" s="10"/>
      <c r="I33" s="9" t="s">
        <v>598</v>
      </c>
      <c r="J33" s="9">
        <v>3</v>
      </c>
      <c r="K33" s="16"/>
    </row>
    <row r="34" spans="1:11" s="21" customFormat="1" ht="13">
      <c r="A34" s="24" t="s">
        <v>599</v>
      </c>
      <c r="B34" s="22" t="s">
        <v>17</v>
      </c>
      <c r="C34" s="22" t="s">
        <v>83</v>
      </c>
      <c r="D34" s="10" t="s">
        <v>298</v>
      </c>
      <c r="E34" s="10" t="s">
        <v>138</v>
      </c>
      <c r="F34" s="10" t="s">
        <v>600</v>
      </c>
      <c r="G34" s="9" t="s">
        <v>601</v>
      </c>
      <c r="H34" s="10"/>
      <c r="I34" s="9" t="s">
        <v>602</v>
      </c>
      <c r="J34" s="9">
        <v>3</v>
      </c>
      <c r="K34" s="16"/>
    </row>
    <row r="35" spans="1:11" s="21" customFormat="1" ht="26">
      <c r="A35" s="24" t="s">
        <v>603</v>
      </c>
      <c r="B35" s="22" t="s">
        <v>11</v>
      </c>
      <c r="C35" s="22" t="s">
        <v>57</v>
      </c>
      <c r="D35" s="10" t="s">
        <v>298</v>
      </c>
      <c r="E35" s="10" t="s">
        <v>138</v>
      </c>
      <c r="F35" s="10" t="s">
        <v>604</v>
      </c>
      <c r="G35" s="9" t="s">
        <v>605</v>
      </c>
      <c r="H35" s="10"/>
      <c r="I35" s="9" t="s">
        <v>606</v>
      </c>
      <c r="J35" s="9">
        <v>3</v>
      </c>
      <c r="K35" s="16"/>
    </row>
    <row r="36" spans="1:11" s="21" customFormat="1" ht="26">
      <c r="A36" s="24" t="s">
        <v>610</v>
      </c>
      <c r="B36" s="22" t="s">
        <v>16</v>
      </c>
      <c r="C36" s="22" t="s">
        <v>91</v>
      </c>
      <c r="D36" s="10" t="s">
        <v>298</v>
      </c>
      <c r="E36" s="10" t="s">
        <v>138</v>
      </c>
      <c r="F36" s="10" t="s">
        <v>611</v>
      </c>
      <c r="G36" s="9" t="s">
        <v>611</v>
      </c>
      <c r="H36" s="10"/>
      <c r="I36" s="9" t="s">
        <v>612</v>
      </c>
      <c r="J36" s="9">
        <v>3</v>
      </c>
      <c r="K36" s="16"/>
    </row>
    <row r="37" spans="1:11" s="21" customFormat="1" ht="52">
      <c r="A37" s="24" t="s">
        <v>613</v>
      </c>
      <c r="B37" s="22" t="s">
        <v>16</v>
      </c>
      <c r="C37" s="22" t="s">
        <v>91</v>
      </c>
      <c r="D37" s="10" t="s">
        <v>298</v>
      </c>
      <c r="E37" s="10" t="s">
        <v>138</v>
      </c>
      <c r="F37" s="10" t="s">
        <v>611</v>
      </c>
      <c r="G37" s="9" t="s">
        <v>611</v>
      </c>
      <c r="H37" s="10"/>
      <c r="I37" s="9" t="s">
        <v>614</v>
      </c>
      <c r="J37" s="9">
        <v>3</v>
      </c>
      <c r="K37" s="16"/>
    </row>
    <row r="38" spans="1:11" s="21" customFormat="1" ht="26">
      <c r="A38" s="24" t="s">
        <v>607</v>
      </c>
      <c r="B38" s="22" t="s">
        <v>3</v>
      </c>
      <c r="C38" s="22" t="s">
        <v>21</v>
      </c>
      <c r="D38" s="10" t="s">
        <v>298</v>
      </c>
      <c r="E38" s="10" t="s">
        <v>138</v>
      </c>
      <c r="F38" s="10" t="s">
        <v>608</v>
      </c>
      <c r="G38" s="9" t="s">
        <v>608</v>
      </c>
      <c r="H38" s="10"/>
      <c r="I38" s="9" t="s">
        <v>609</v>
      </c>
      <c r="J38" s="9">
        <v>2</v>
      </c>
      <c r="K38" s="16"/>
    </row>
    <row r="39" spans="1:11" s="21" customFormat="1" ht="26">
      <c r="A39" s="24" t="s">
        <v>302</v>
      </c>
      <c r="B39" s="22" t="s">
        <v>11</v>
      </c>
      <c r="C39" s="22" t="s">
        <v>29</v>
      </c>
      <c r="D39" s="10" t="s">
        <v>137</v>
      </c>
      <c r="E39" s="10" t="s">
        <v>273</v>
      </c>
      <c r="F39" s="10" t="s">
        <v>303</v>
      </c>
      <c r="G39" s="9" t="s">
        <v>304</v>
      </c>
      <c r="H39" s="10" t="s">
        <v>305</v>
      </c>
      <c r="I39" s="9" t="s">
        <v>306</v>
      </c>
      <c r="J39" s="9">
        <v>4</v>
      </c>
      <c r="K39" s="16"/>
    </row>
    <row r="40" spans="1:11" s="21" customFormat="1" ht="26">
      <c r="A40" s="24" t="s">
        <v>307</v>
      </c>
      <c r="B40" s="22" t="s">
        <v>11</v>
      </c>
      <c r="C40" s="22" t="s">
        <v>29</v>
      </c>
      <c r="D40" s="10" t="s">
        <v>137</v>
      </c>
      <c r="E40" s="10" t="s">
        <v>273</v>
      </c>
      <c r="F40" s="10" t="s">
        <v>303</v>
      </c>
      <c r="G40" s="9" t="s">
        <v>308</v>
      </c>
      <c r="H40" s="10" t="s">
        <v>309</v>
      </c>
      <c r="I40" s="9" t="s">
        <v>310</v>
      </c>
      <c r="J40" s="9">
        <v>3</v>
      </c>
      <c r="K40" s="16"/>
    </row>
    <row r="41" spans="1:11" s="21" customFormat="1" ht="39">
      <c r="A41" s="24" t="s">
        <v>315</v>
      </c>
      <c r="B41" s="22" t="s">
        <v>11</v>
      </c>
      <c r="C41" s="22" t="s">
        <v>29</v>
      </c>
      <c r="D41" s="10" t="s">
        <v>137</v>
      </c>
      <c r="E41" s="10" t="s">
        <v>273</v>
      </c>
      <c r="F41" s="10" t="s">
        <v>316</v>
      </c>
      <c r="G41" s="9" t="s">
        <v>317</v>
      </c>
      <c r="H41" s="10" t="s">
        <v>318</v>
      </c>
      <c r="I41" s="9" t="s">
        <v>319</v>
      </c>
      <c r="J41" s="9">
        <v>3</v>
      </c>
      <c r="K41" s="16"/>
    </row>
    <row r="42" spans="1:11" s="21" customFormat="1" ht="39">
      <c r="A42" s="24" t="s">
        <v>320</v>
      </c>
      <c r="B42" s="22" t="s">
        <v>11</v>
      </c>
      <c r="C42" s="22" t="s">
        <v>29</v>
      </c>
      <c r="D42" s="10" t="s">
        <v>137</v>
      </c>
      <c r="E42" s="10" t="s">
        <v>273</v>
      </c>
      <c r="F42" s="10" t="s">
        <v>316</v>
      </c>
      <c r="G42" s="9" t="s">
        <v>321</v>
      </c>
      <c r="H42" s="10"/>
      <c r="I42" s="9" t="s">
        <v>322</v>
      </c>
      <c r="J42" s="9">
        <v>2</v>
      </c>
      <c r="K42" s="16"/>
    </row>
    <row r="43" spans="1:11" s="21" customFormat="1" ht="39">
      <c r="A43" s="24" t="s">
        <v>323</v>
      </c>
      <c r="B43" s="22" t="s">
        <v>11</v>
      </c>
      <c r="C43" s="22" t="s">
        <v>29</v>
      </c>
      <c r="D43" s="10" t="s">
        <v>137</v>
      </c>
      <c r="E43" s="10" t="s">
        <v>273</v>
      </c>
      <c r="F43" s="10" t="s">
        <v>316</v>
      </c>
      <c r="G43" s="9" t="s">
        <v>321</v>
      </c>
      <c r="H43" s="10"/>
      <c r="I43" s="9" t="s">
        <v>324</v>
      </c>
      <c r="J43" s="9">
        <v>1</v>
      </c>
      <c r="K43" s="16"/>
    </row>
    <row r="44" spans="1:11" s="21" customFormat="1" ht="39">
      <c r="A44" s="24" t="s">
        <v>325</v>
      </c>
      <c r="B44" s="22" t="s">
        <v>11</v>
      </c>
      <c r="C44" s="22" t="s">
        <v>29</v>
      </c>
      <c r="D44" s="10" t="s">
        <v>137</v>
      </c>
      <c r="E44" s="10" t="s">
        <v>273</v>
      </c>
      <c r="F44" s="10" t="s">
        <v>316</v>
      </c>
      <c r="G44" s="9" t="s">
        <v>321</v>
      </c>
      <c r="H44" s="10" t="s">
        <v>326</v>
      </c>
      <c r="I44" s="9" t="s">
        <v>327</v>
      </c>
      <c r="J44" s="9">
        <v>4</v>
      </c>
      <c r="K44" s="16"/>
    </row>
    <row r="45" spans="1:11" s="21" customFormat="1" ht="39">
      <c r="A45" s="24" t="s">
        <v>328</v>
      </c>
      <c r="B45" s="22" t="s">
        <v>11</v>
      </c>
      <c r="C45" s="22" t="s">
        <v>29</v>
      </c>
      <c r="D45" s="10" t="s">
        <v>137</v>
      </c>
      <c r="E45" s="10" t="s">
        <v>273</v>
      </c>
      <c r="F45" s="10" t="s">
        <v>316</v>
      </c>
      <c r="G45" s="9" t="s">
        <v>321</v>
      </c>
      <c r="H45" s="10" t="s">
        <v>329</v>
      </c>
      <c r="I45" s="9" t="s">
        <v>330</v>
      </c>
      <c r="J45" s="9">
        <v>4</v>
      </c>
      <c r="K45" s="16"/>
    </row>
    <row r="46" spans="1:11" s="21" customFormat="1" ht="39">
      <c r="A46" s="24" t="s">
        <v>331</v>
      </c>
      <c r="B46" s="22" t="s">
        <v>11</v>
      </c>
      <c r="C46" s="22" t="s">
        <v>29</v>
      </c>
      <c r="D46" s="10" t="s">
        <v>137</v>
      </c>
      <c r="E46" s="10" t="s">
        <v>273</v>
      </c>
      <c r="F46" s="10" t="s">
        <v>316</v>
      </c>
      <c r="G46" s="9" t="s">
        <v>332</v>
      </c>
      <c r="H46" s="10"/>
      <c r="I46" s="9" t="s">
        <v>322</v>
      </c>
      <c r="J46" s="9">
        <v>2</v>
      </c>
      <c r="K46" s="16"/>
    </row>
    <row r="47" spans="1:11" s="21" customFormat="1" ht="39">
      <c r="A47" s="24" t="s">
        <v>333</v>
      </c>
      <c r="B47" s="22" t="s">
        <v>11</v>
      </c>
      <c r="C47" s="22" t="s">
        <v>29</v>
      </c>
      <c r="D47" s="10" t="s">
        <v>137</v>
      </c>
      <c r="E47" s="10" t="s">
        <v>273</v>
      </c>
      <c r="F47" s="10" t="s">
        <v>316</v>
      </c>
      <c r="G47" s="9" t="s">
        <v>332</v>
      </c>
      <c r="H47" s="10" t="s">
        <v>334</v>
      </c>
      <c r="I47" s="9" t="s">
        <v>310</v>
      </c>
      <c r="J47" s="9">
        <v>3</v>
      </c>
      <c r="K47" s="16"/>
    </row>
    <row r="48" spans="1:11" s="21" customFormat="1" ht="39">
      <c r="A48" s="24" t="s">
        <v>335</v>
      </c>
      <c r="B48" s="22" t="s">
        <v>11</v>
      </c>
      <c r="C48" s="22" t="s">
        <v>29</v>
      </c>
      <c r="D48" s="10" t="s">
        <v>137</v>
      </c>
      <c r="E48" s="10" t="s">
        <v>273</v>
      </c>
      <c r="F48" s="10" t="s">
        <v>316</v>
      </c>
      <c r="G48" s="9" t="s">
        <v>332</v>
      </c>
      <c r="H48" s="10" t="s">
        <v>334</v>
      </c>
      <c r="I48" s="9" t="s">
        <v>336</v>
      </c>
      <c r="J48" s="9">
        <v>4</v>
      </c>
      <c r="K48" s="16"/>
    </row>
    <row r="49" spans="1:11" s="21" customFormat="1" ht="39">
      <c r="A49" s="24" t="s">
        <v>311</v>
      </c>
      <c r="B49" s="22" t="s">
        <v>11</v>
      </c>
      <c r="C49" s="22" t="s">
        <v>29</v>
      </c>
      <c r="D49" s="10" t="s">
        <v>137</v>
      </c>
      <c r="E49" s="10" t="s">
        <v>273</v>
      </c>
      <c r="F49" s="10" t="s">
        <v>312</v>
      </c>
      <c r="G49" s="9" t="s">
        <v>313</v>
      </c>
      <c r="H49" s="10" t="s">
        <v>314</v>
      </c>
      <c r="I49" s="9" t="s">
        <v>306</v>
      </c>
      <c r="J49" s="9">
        <v>3</v>
      </c>
      <c r="K49" s="16"/>
    </row>
    <row r="50" spans="1:11" s="21" customFormat="1" ht="39">
      <c r="A50" s="24" t="s">
        <v>259</v>
      </c>
      <c r="B50" s="22" t="s">
        <v>11</v>
      </c>
      <c r="C50" s="22" t="s">
        <v>97</v>
      </c>
      <c r="D50" s="10" t="s">
        <v>137</v>
      </c>
      <c r="E50" s="10" t="s">
        <v>138</v>
      </c>
      <c r="F50" s="10" t="s">
        <v>260</v>
      </c>
      <c r="G50" s="9" t="s">
        <v>261</v>
      </c>
      <c r="H50" s="10"/>
      <c r="I50" s="9" t="s">
        <v>262</v>
      </c>
      <c r="J50" s="9">
        <v>3</v>
      </c>
      <c r="K50" s="16" t="s">
        <v>271</v>
      </c>
    </row>
    <row r="51" spans="1:11" s="21" customFormat="1" ht="26">
      <c r="A51" s="24" t="s">
        <v>136</v>
      </c>
      <c r="B51" s="22" t="s">
        <v>16</v>
      </c>
      <c r="C51" s="22" t="s">
        <v>91</v>
      </c>
      <c r="D51" s="10" t="s">
        <v>137</v>
      </c>
      <c r="E51" s="10" t="s">
        <v>138</v>
      </c>
      <c r="F51" s="10" t="s">
        <v>139</v>
      </c>
      <c r="G51" s="9" t="s">
        <v>140</v>
      </c>
      <c r="H51" s="10" t="s">
        <v>141</v>
      </c>
      <c r="I51" s="9" t="s">
        <v>142</v>
      </c>
      <c r="J51" s="9">
        <v>3</v>
      </c>
      <c r="K51" s="16"/>
    </row>
    <row r="52" spans="1:11" s="21" customFormat="1" ht="26">
      <c r="A52" s="24" t="s">
        <v>143</v>
      </c>
      <c r="B52" s="22" t="s">
        <v>16</v>
      </c>
      <c r="C52" s="22" t="s">
        <v>91</v>
      </c>
      <c r="D52" s="10" t="s">
        <v>137</v>
      </c>
      <c r="E52" s="10" t="s">
        <v>138</v>
      </c>
      <c r="F52" s="10" t="s">
        <v>139</v>
      </c>
      <c r="G52" s="9" t="s">
        <v>144</v>
      </c>
      <c r="H52" s="10"/>
      <c r="I52" s="9" t="s">
        <v>145</v>
      </c>
      <c r="J52" s="9">
        <v>3</v>
      </c>
      <c r="K52" s="16"/>
    </row>
    <row r="53" spans="1:11" s="21" customFormat="1" ht="26">
      <c r="A53" s="24" t="s">
        <v>183</v>
      </c>
      <c r="B53" s="22" t="s">
        <v>16</v>
      </c>
      <c r="C53" s="22" t="s">
        <v>91</v>
      </c>
      <c r="D53" s="10" t="s">
        <v>137</v>
      </c>
      <c r="E53" s="10" t="s">
        <v>138</v>
      </c>
      <c r="F53" s="10" t="s">
        <v>139</v>
      </c>
      <c r="G53" s="9" t="s">
        <v>140</v>
      </c>
      <c r="H53" s="10" t="s">
        <v>141</v>
      </c>
      <c r="I53" s="9" t="s">
        <v>184</v>
      </c>
      <c r="J53" s="9">
        <v>3</v>
      </c>
      <c r="K53" s="16" t="s">
        <v>271</v>
      </c>
    </row>
    <row r="54" spans="1:11" s="21" customFormat="1" ht="39">
      <c r="A54" s="24" t="s">
        <v>185</v>
      </c>
      <c r="B54" s="22" t="s">
        <v>16</v>
      </c>
      <c r="C54" s="22" t="s">
        <v>91</v>
      </c>
      <c r="D54" s="10" t="s">
        <v>137</v>
      </c>
      <c r="E54" s="10" t="s">
        <v>138</v>
      </c>
      <c r="F54" s="10" t="s">
        <v>139</v>
      </c>
      <c r="G54" s="9" t="s">
        <v>140</v>
      </c>
      <c r="H54" s="10" t="s">
        <v>148</v>
      </c>
      <c r="I54" s="9" t="s">
        <v>186</v>
      </c>
      <c r="J54" s="9">
        <v>3</v>
      </c>
      <c r="K54" s="16" t="s">
        <v>271</v>
      </c>
    </row>
    <row r="55" spans="1:11" s="21" customFormat="1" ht="39">
      <c r="A55" s="24" t="s">
        <v>146</v>
      </c>
      <c r="B55" s="22" t="s">
        <v>3</v>
      </c>
      <c r="C55" s="22" t="s">
        <v>21</v>
      </c>
      <c r="D55" s="10" t="s">
        <v>137</v>
      </c>
      <c r="E55" s="10" t="s">
        <v>138</v>
      </c>
      <c r="F55" s="10" t="s">
        <v>147</v>
      </c>
      <c r="G55" s="9" t="s">
        <v>148</v>
      </c>
      <c r="H55" s="10" t="s">
        <v>149</v>
      </c>
      <c r="I55" s="9" t="s">
        <v>150</v>
      </c>
      <c r="J55" s="9">
        <v>3</v>
      </c>
      <c r="K55" s="16"/>
    </row>
    <row r="56" spans="1:11" s="21" customFormat="1" ht="39">
      <c r="A56" s="24" t="s">
        <v>151</v>
      </c>
      <c r="B56" s="22" t="s">
        <v>3</v>
      </c>
      <c r="C56" s="22" t="s">
        <v>21</v>
      </c>
      <c r="D56" s="10" t="s">
        <v>137</v>
      </c>
      <c r="E56" s="10" t="s">
        <v>138</v>
      </c>
      <c r="F56" s="10" t="s">
        <v>147</v>
      </c>
      <c r="G56" s="9" t="s">
        <v>148</v>
      </c>
      <c r="H56" s="10" t="s">
        <v>152</v>
      </c>
      <c r="I56" s="9" t="s">
        <v>150</v>
      </c>
      <c r="J56" s="9">
        <v>3</v>
      </c>
      <c r="K56" s="16"/>
    </row>
    <row r="57" spans="1:11" s="21" customFormat="1" ht="39">
      <c r="A57" s="24" t="s">
        <v>187</v>
      </c>
      <c r="B57" s="22" t="s">
        <v>3</v>
      </c>
      <c r="C57" s="22" t="s">
        <v>95</v>
      </c>
      <c r="D57" s="10" t="s">
        <v>137</v>
      </c>
      <c r="E57" s="10" t="s">
        <v>138</v>
      </c>
      <c r="F57" s="10" t="s">
        <v>147</v>
      </c>
      <c r="G57" s="9" t="s">
        <v>188</v>
      </c>
      <c r="H57" s="10" t="s">
        <v>172</v>
      </c>
      <c r="I57" s="9" t="s">
        <v>189</v>
      </c>
      <c r="J57" s="9">
        <v>3</v>
      </c>
      <c r="K57" s="16" t="s">
        <v>271</v>
      </c>
    </row>
    <row r="58" spans="1:11" s="21" customFormat="1" ht="26">
      <c r="A58" s="24" t="s">
        <v>190</v>
      </c>
      <c r="B58" s="22" t="s">
        <v>3</v>
      </c>
      <c r="C58" s="22" t="s">
        <v>39</v>
      </c>
      <c r="D58" s="10" t="s">
        <v>137</v>
      </c>
      <c r="E58" s="10" t="s">
        <v>138</v>
      </c>
      <c r="F58" s="10" t="s">
        <v>147</v>
      </c>
      <c r="G58" s="9" t="s">
        <v>191</v>
      </c>
      <c r="H58" s="10"/>
      <c r="I58" s="9" t="s">
        <v>192</v>
      </c>
      <c r="J58" s="9">
        <v>3</v>
      </c>
      <c r="K58" s="16" t="s">
        <v>271</v>
      </c>
    </row>
    <row r="59" spans="1:11" s="21" customFormat="1" ht="26">
      <c r="A59" s="24" t="s">
        <v>193</v>
      </c>
      <c r="B59" s="22" t="s">
        <v>5</v>
      </c>
      <c r="C59" s="22" t="s">
        <v>41</v>
      </c>
      <c r="D59" s="10" t="s">
        <v>137</v>
      </c>
      <c r="E59" s="10" t="s">
        <v>138</v>
      </c>
      <c r="F59" s="10" t="s">
        <v>147</v>
      </c>
      <c r="G59" s="9" t="s">
        <v>194</v>
      </c>
      <c r="H59" s="10" t="s">
        <v>172</v>
      </c>
      <c r="I59" s="9" t="s">
        <v>195</v>
      </c>
      <c r="J59" s="9">
        <v>3</v>
      </c>
      <c r="K59" s="16" t="s">
        <v>271</v>
      </c>
    </row>
    <row r="60" spans="1:11" s="21" customFormat="1" ht="39">
      <c r="A60" s="24" t="s">
        <v>196</v>
      </c>
      <c r="B60" s="22" t="s">
        <v>5</v>
      </c>
      <c r="C60" s="22" t="s">
        <v>54</v>
      </c>
      <c r="D60" s="10" t="s">
        <v>137</v>
      </c>
      <c r="E60" s="10" t="s">
        <v>138</v>
      </c>
      <c r="F60" s="10" t="s">
        <v>147</v>
      </c>
      <c r="G60" s="9" t="s">
        <v>197</v>
      </c>
      <c r="H60" s="10" t="s">
        <v>172</v>
      </c>
      <c r="I60" s="9" t="s">
        <v>189</v>
      </c>
      <c r="J60" s="9">
        <v>3</v>
      </c>
      <c r="K60" s="16" t="s">
        <v>271</v>
      </c>
    </row>
    <row r="61" spans="1:11" s="21" customFormat="1" ht="26">
      <c r="A61" s="24" t="s">
        <v>153</v>
      </c>
      <c r="B61" s="22" t="s">
        <v>10</v>
      </c>
      <c r="C61" s="22" t="s">
        <v>44</v>
      </c>
      <c r="D61" s="10" t="s">
        <v>137</v>
      </c>
      <c r="E61" s="10" t="s">
        <v>138</v>
      </c>
      <c r="F61" s="10" t="s">
        <v>154</v>
      </c>
      <c r="G61" s="9" t="s">
        <v>140</v>
      </c>
      <c r="H61" s="10" t="s">
        <v>155</v>
      </c>
      <c r="I61" s="9" t="s">
        <v>156</v>
      </c>
      <c r="J61" s="9">
        <v>3</v>
      </c>
      <c r="K61" s="16"/>
    </row>
    <row r="62" spans="1:11" s="21" customFormat="1" ht="39">
      <c r="A62" s="24" t="s">
        <v>198</v>
      </c>
      <c r="B62" s="22" t="s">
        <v>10</v>
      </c>
      <c r="C62" s="22" t="s">
        <v>44</v>
      </c>
      <c r="D62" s="10" t="s">
        <v>137</v>
      </c>
      <c r="E62" s="10" t="s">
        <v>138</v>
      </c>
      <c r="F62" s="10" t="s">
        <v>154</v>
      </c>
      <c r="G62" s="9" t="s">
        <v>140</v>
      </c>
      <c r="H62" s="10" t="s">
        <v>148</v>
      </c>
      <c r="I62" s="9" t="s">
        <v>199</v>
      </c>
      <c r="J62" s="9">
        <v>3</v>
      </c>
      <c r="K62" s="16" t="s">
        <v>271</v>
      </c>
    </row>
    <row r="63" spans="1:11" s="21" customFormat="1" ht="26">
      <c r="A63" s="24" t="s">
        <v>200</v>
      </c>
      <c r="B63" s="22" t="s">
        <v>10</v>
      </c>
      <c r="C63" s="22" t="s">
        <v>44</v>
      </c>
      <c r="D63" s="10" t="s">
        <v>137</v>
      </c>
      <c r="E63" s="10" t="s">
        <v>138</v>
      </c>
      <c r="F63" s="10" t="s">
        <v>154</v>
      </c>
      <c r="G63" s="9" t="s">
        <v>140</v>
      </c>
      <c r="H63" s="10" t="s">
        <v>201</v>
      </c>
      <c r="I63" s="9" t="s">
        <v>202</v>
      </c>
      <c r="J63" s="9">
        <v>2</v>
      </c>
      <c r="K63" s="16" t="s">
        <v>271</v>
      </c>
    </row>
    <row r="64" spans="1:11" s="21" customFormat="1" ht="26">
      <c r="A64" s="24" t="s">
        <v>203</v>
      </c>
      <c r="B64" s="22" t="s">
        <v>10</v>
      </c>
      <c r="C64" s="22" t="s">
        <v>28</v>
      </c>
      <c r="D64" s="10" t="s">
        <v>137</v>
      </c>
      <c r="E64" s="10" t="s">
        <v>138</v>
      </c>
      <c r="F64" s="10" t="s">
        <v>154</v>
      </c>
      <c r="G64" s="9" t="s">
        <v>204</v>
      </c>
      <c r="H64" s="10" t="s">
        <v>172</v>
      </c>
      <c r="I64" s="9" t="s">
        <v>145</v>
      </c>
      <c r="J64" s="9">
        <v>3</v>
      </c>
      <c r="K64" s="16" t="s">
        <v>271</v>
      </c>
    </row>
    <row r="65" spans="1:11" s="21" customFormat="1" ht="39">
      <c r="A65" s="24" t="s">
        <v>205</v>
      </c>
      <c r="B65" s="22" t="s">
        <v>10</v>
      </c>
      <c r="C65" s="22" t="s">
        <v>28</v>
      </c>
      <c r="D65" s="10" t="s">
        <v>137</v>
      </c>
      <c r="E65" s="10" t="s">
        <v>138</v>
      </c>
      <c r="F65" s="10" t="s">
        <v>154</v>
      </c>
      <c r="G65" s="9" t="s">
        <v>206</v>
      </c>
      <c r="H65" s="10" t="s">
        <v>207</v>
      </c>
      <c r="I65" s="9" t="s">
        <v>145</v>
      </c>
      <c r="J65" s="9">
        <v>3</v>
      </c>
      <c r="K65" s="16" t="s">
        <v>271</v>
      </c>
    </row>
    <row r="66" spans="1:11" s="21" customFormat="1" ht="52">
      <c r="A66" s="24" t="s">
        <v>208</v>
      </c>
      <c r="B66" s="22" t="s">
        <v>2</v>
      </c>
      <c r="C66" s="22" t="s">
        <v>110</v>
      </c>
      <c r="D66" s="10" t="s">
        <v>137</v>
      </c>
      <c r="E66" s="10" t="s">
        <v>138</v>
      </c>
      <c r="F66" s="10" t="s">
        <v>209</v>
      </c>
      <c r="G66" s="9" t="s">
        <v>140</v>
      </c>
      <c r="H66" s="10" t="s">
        <v>210</v>
      </c>
      <c r="I66" s="9" t="s">
        <v>211</v>
      </c>
      <c r="J66" s="9">
        <v>3</v>
      </c>
      <c r="K66" s="16" t="s">
        <v>271</v>
      </c>
    </row>
    <row r="67" spans="1:11" s="21" customFormat="1" ht="26">
      <c r="A67" s="24" t="s">
        <v>212</v>
      </c>
      <c r="B67" s="22" t="s">
        <v>2</v>
      </c>
      <c r="C67" s="22" t="s">
        <v>110</v>
      </c>
      <c r="D67" s="10" t="s">
        <v>137</v>
      </c>
      <c r="E67" s="10" t="s">
        <v>138</v>
      </c>
      <c r="F67" s="10" t="s">
        <v>209</v>
      </c>
      <c r="G67" s="9" t="s">
        <v>140</v>
      </c>
      <c r="H67" s="10" t="s">
        <v>213</v>
      </c>
      <c r="I67" s="9" t="s">
        <v>214</v>
      </c>
      <c r="J67" s="9">
        <v>3</v>
      </c>
      <c r="K67" s="16" t="s">
        <v>271</v>
      </c>
    </row>
    <row r="68" spans="1:11" s="21" customFormat="1" ht="39">
      <c r="A68" s="24" t="s">
        <v>157</v>
      </c>
      <c r="B68" s="22" t="s">
        <v>2</v>
      </c>
      <c r="C68" s="22" t="s">
        <v>110</v>
      </c>
      <c r="D68" s="10" t="s">
        <v>137</v>
      </c>
      <c r="E68" s="10" t="s">
        <v>138</v>
      </c>
      <c r="F68" s="10" t="s">
        <v>158</v>
      </c>
      <c r="G68" s="9" t="s">
        <v>159</v>
      </c>
      <c r="H68" s="10" t="s">
        <v>160</v>
      </c>
      <c r="I68" s="9" t="s">
        <v>145</v>
      </c>
      <c r="J68" s="9">
        <v>3</v>
      </c>
      <c r="K68" s="16"/>
    </row>
    <row r="69" spans="1:11" s="21" customFormat="1" ht="26">
      <c r="A69" s="24" t="s">
        <v>161</v>
      </c>
      <c r="B69" s="22" t="s">
        <v>2</v>
      </c>
      <c r="C69" s="22" t="s">
        <v>110</v>
      </c>
      <c r="D69" s="10" t="s">
        <v>137</v>
      </c>
      <c r="E69" s="10" t="s">
        <v>138</v>
      </c>
      <c r="F69" s="10" t="s">
        <v>158</v>
      </c>
      <c r="G69" s="9" t="s">
        <v>162</v>
      </c>
      <c r="H69" s="10"/>
      <c r="I69" s="9" t="s">
        <v>145</v>
      </c>
      <c r="J69" s="9">
        <v>3</v>
      </c>
      <c r="K69" s="16"/>
    </row>
    <row r="70" spans="1:11" s="21" customFormat="1" ht="26">
      <c r="A70" s="24" t="s">
        <v>163</v>
      </c>
      <c r="B70" s="22" t="s">
        <v>19</v>
      </c>
      <c r="C70" s="22" t="s">
        <v>74</v>
      </c>
      <c r="D70" s="10" t="s">
        <v>137</v>
      </c>
      <c r="E70" s="10" t="s">
        <v>138</v>
      </c>
      <c r="F70" s="10" t="s">
        <v>164</v>
      </c>
      <c r="G70" s="9" t="s">
        <v>140</v>
      </c>
      <c r="H70" s="10" t="s">
        <v>165</v>
      </c>
      <c r="I70" s="9" t="s">
        <v>166</v>
      </c>
      <c r="J70" s="9">
        <v>3</v>
      </c>
      <c r="K70" s="16"/>
    </row>
    <row r="71" spans="1:11" s="21" customFormat="1" ht="26">
      <c r="A71" s="24" t="s">
        <v>167</v>
      </c>
      <c r="B71" s="22" t="s">
        <v>19</v>
      </c>
      <c r="C71" s="22" t="s">
        <v>74</v>
      </c>
      <c r="D71" s="10" t="s">
        <v>137</v>
      </c>
      <c r="E71" s="10" t="s">
        <v>138</v>
      </c>
      <c r="F71" s="10" t="s">
        <v>164</v>
      </c>
      <c r="G71" s="9" t="s">
        <v>140</v>
      </c>
      <c r="H71" s="10" t="s">
        <v>168</v>
      </c>
      <c r="I71" s="9" t="s">
        <v>169</v>
      </c>
      <c r="J71" s="9">
        <v>2</v>
      </c>
      <c r="K71" s="16"/>
    </row>
    <row r="72" spans="1:11" s="21" customFormat="1" ht="26">
      <c r="A72" s="24" t="s">
        <v>170</v>
      </c>
      <c r="B72" s="22" t="s">
        <v>19</v>
      </c>
      <c r="C72" s="22" t="s">
        <v>74</v>
      </c>
      <c r="D72" s="10" t="s">
        <v>137</v>
      </c>
      <c r="E72" s="10" t="s">
        <v>138</v>
      </c>
      <c r="F72" s="10" t="s">
        <v>164</v>
      </c>
      <c r="G72" s="9" t="s">
        <v>171</v>
      </c>
      <c r="H72" s="10" t="s">
        <v>172</v>
      </c>
      <c r="I72" s="9" t="s">
        <v>145</v>
      </c>
      <c r="J72" s="9">
        <v>3</v>
      </c>
      <c r="K72" s="16"/>
    </row>
    <row r="73" spans="1:11" s="21" customFormat="1" ht="26">
      <c r="A73" s="24" t="s">
        <v>215</v>
      </c>
      <c r="B73" s="22" t="s">
        <v>11</v>
      </c>
      <c r="C73" s="22" t="s">
        <v>97</v>
      </c>
      <c r="D73" s="10" t="s">
        <v>137</v>
      </c>
      <c r="E73" s="10" t="s">
        <v>138</v>
      </c>
      <c r="F73" s="10" t="s">
        <v>216</v>
      </c>
      <c r="G73" s="9" t="s">
        <v>140</v>
      </c>
      <c r="H73" s="10" t="s">
        <v>217</v>
      </c>
      <c r="I73" s="9" t="s">
        <v>218</v>
      </c>
      <c r="J73" s="9">
        <v>3</v>
      </c>
      <c r="K73" s="16" t="s">
        <v>271</v>
      </c>
    </row>
    <row r="74" spans="1:11" s="21" customFormat="1" ht="26">
      <c r="A74" s="24" t="s">
        <v>219</v>
      </c>
      <c r="B74" s="22" t="s">
        <v>11</v>
      </c>
      <c r="C74" s="22" t="s">
        <v>97</v>
      </c>
      <c r="D74" s="10" t="s">
        <v>137</v>
      </c>
      <c r="E74" s="10" t="s">
        <v>138</v>
      </c>
      <c r="F74" s="10" t="s">
        <v>216</v>
      </c>
      <c r="G74" s="9" t="s">
        <v>220</v>
      </c>
      <c r="H74" s="10" t="s">
        <v>221</v>
      </c>
      <c r="I74" s="9" t="s">
        <v>222</v>
      </c>
      <c r="J74" s="9">
        <v>4</v>
      </c>
      <c r="K74" s="16" t="s">
        <v>271</v>
      </c>
    </row>
    <row r="75" spans="1:11" s="21" customFormat="1" ht="52">
      <c r="A75" s="24" t="s">
        <v>224</v>
      </c>
      <c r="B75" s="22" t="s">
        <v>11</v>
      </c>
      <c r="C75" s="22" t="s">
        <v>97</v>
      </c>
      <c r="D75" s="10" t="s">
        <v>137</v>
      </c>
      <c r="E75" s="10" t="s">
        <v>138</v>
      </c>
      <c r="F75" s="10" t="s">
        <v>216</v>
      </c>
      <c r="G75" s="9" t="s">
        <v>140</v>
      </c>
      <c r="H75" s="10" t="s">
        <v>225</v>
      </c>
      <c r="I75" s="9" t="s">
        <v>182</v>
      </c>
      <c r="J75" s="9">
        <v>3</v>
      </c>
      <c r="K75" s="16" t="s">
        <v>271</v>
      </c>
    </row>
    <row r="76" spans="1:11" s="21" customFormat="1" ht="26">
      <c r="A76" s="24" t="s">
        <v>226</v>
      </c>
      <c r="B76" s="22" t="s">
        <v>11</v>
      </c>
      <c r="C76" s="22" t="s">
        <v>97</v>
      </c>
      <c r="D76" s="10" t="s">
        <v>137</v>
      </c>
      <c r="E76" s="10" t="s">
        <v>138</v>
      </c>
      <c r="F76" s="10" t="s">
        <v>216</v>
      </c>
      <c r="G76" s="9" t="s">
        <v>227</v>
      </c>
      <c r="H76" s="10"/>
      <c r="I76" s="9" t="s">
        <v>142</v>
      </c>
      <c r="J76" s="9">
        <v>3</v>
      </c>
      <c r="K76" s="16" t="s">
        <v>271</v>
      </c>
    </row>
    <row r="77" spans="1:11" s="21" customFormat="1" ht="26">
      <c r="A77" s="24" t="s">
        <v>228</v>
      </c>
      <c r="B77" s="22" t="s">
        <v>11</v>
      </c>
      <c r="C77" s="22" t="s">
        <v>69</v>
      </c>
      <c r="D77" s="10" t="s">
        <v>137</v>
      </c>
      <c r="E77" s="10" t="s">
        <v>138</v>
      </c>
      <c r="F77" s="10" t="s">
        <v>216</v>
      </c>
      <c r="G77" s="9" t="s">
        <v>229</v>
      </c>
      <c r="H77" s="10" t="s">
        <v>230</v>
      </c>
      <c r="I77" s="9" t="s">
        <v>182</v>
      </c>
      <c r="J77" s="9">
        <v>3</v>
      </c>
      <c r="K77" s="16" t="s">
        <v>271</v>
      </c>
    </row>
    <row r="78" spans="1:11" s="21" customFormat="1" ht="26">
      <c r="A78" s="24" t="s">
        <v>231</v>
      </c>
      <c r="B78" s="22" t="s">
        <v>11</v>
      </c>
      <c r="C78" s="22" t="s">
        <v>97</v>
      </c>
      <c r="D78" s="10" t="s">
        <v>137</v>
      </c>
      <c r="E78" s="10" t="s">
        <v>138</v>
      </c>
      <c r="F78" s="10" t="s">
        <v>216</v>
      </c>
      <c r="G78" s="9" t="s">
        <v>227</v>
      </c>
      <c r="H78" s="10"/>
      <c r="I78" s="9" t="s">
        <v>232</v>
      </c>
      <c r="J78" s="9">
        <v>4</v>
      </c>
      <c r="K78" s="16" t="s">
        <v>271</v>
      </c>
    </row>
    <row r="79" spans="1:11" s="21" customFormat="1" ht="26">
      <c r="A79" s="24" t="s">
        <v>233</v>
      </c>
      <c r="B79" s="22" t="s">
        <v>11</v>
      </c>
      <c r="C79" s="22" t="s">
        <v>57</v>
      </c>
      <c r="D79" s="10" t="s">
        <v>137</v>
      </c>
      <c r="E79" s="10" t="s">
        <v>138</v>
      </c>
      <c r="F79" s="10" t="s">
        <v>216</v>
      </c>
      <c r="G79" s="9" t="s">
        <v>234</v>
      </c>
      <c r="H79" s="10"/>
      <c r="I79" s="9" t="s">
        <v>182</v>
      </c>
      <c r="J79" s="9">
        <v>3</v>
      </c>
      <c r="K79" s="16" t="s">
        <v>271</v>
      </c>
    </row>
    <row r="80" spans="1:11" s="21" customFormat="1" ht="52">
      <c r="A80" s="24" t="s">
        <v>235</v>
      </c>
      <c r="B80" s="22" t="s">
        <v>11</v>
      </c>
      <c r="C80" s="22" t="s">
        <v>97</v>
      </c>
      <c r="D80" s="10" t="s">
        <v>137</v>
      </c>
      <c r="E80" s="10" t="s">
        <v>138</v>
      </c>
      <c r="F80" s="10" t="s">
        <v>216</v>
      </c>
      <c r="G80" s="9" t="s">
        <v>236</v>
      </c>
      <c r="H80" s="10"/>
      <c r="I80" s="9" t="s">
        <v>237</v>
      </c>
      <c r="J80" s="9">
        <v>3</v>
      </c>
      <c r="K80" s="16" t="s">
        <v>271</v>
      </c>
    </row>
    <row r="81" spans="1:11" s="21" customFormat="1" ht="26">
      <c r="A81" s="24" t="s">
        <v>238</v>
      </c>
      <c r="B81" s="22" t="s">
        <v>11</v>
      </c>
      <c r="C81" s="22" t="s">
        <v>97</v>
      </c>
      <c r="D81" s="10" t="s">
        <v>137</v>
      </c>
      <c r="E81" s="10" t="s">
        <v>138</v>
      </c>
      <c r="F81" s="10" t="s">
        <v>216</v>
      </c>
      <c r="G81" s="9" t="s">
        <v>239</v>
      </c>
      <c r="H81" s="10" t="s">
        <v>240</v>
      </c>
      <c r="I81" s="9" t="s">
        <v>240</v>
      </c>
      <c r="J81" s="9">
        <v>2</v>
      </c>
      <c r="K81" s="16" t="s">
        <v>271</v>
      </c>
    </row>
    <row r="82" spans="1:11" s="21" customFormat="1" ht="26">
      <c r="A82" s="24" t="s">
        <v>241</v>
      </c>
      <c r="B82" s="22" t="s">
        <v>11</v>
      </c>
      <c r="C82" s="22" t="s">
        <v>97</v>
      </c>
      <c r="D82" s="10" t="s">
        <v>137</v>
      </c>
      <c r="E82" s="10" t="s">
        <v>138</v>
      </c>
      <c r="F82" s="10" t="s">
        <v>216</v>
      </c>
      <c r="G82" s="9" t="s">
        <v>239</v>
      </c>
      <c r="H82" s="10" t="s">
        <v>242</v>
      </c>
      <c r="I82" s="9" t="s">
        <v>243</v>
      </c>
      <c r="J82" s="9">
        <v>2</v>
      </c>
      <c r="K82" s="16" t="s">
        <v>271</v>
      </c>
    </row>
    <row r="83" spans="1:11" s="21" customFormat="1" ht="26">
      <c r="A83" s="24" t="s">
        <v>244</v>
      </c>
      <c r="B83" s="22" t="s">
        <v>11</v>
      </c>
      <c r="C83" s="22" t="s">
        <v>57</v>
      </c>
      <c r="D83" s="10" t="s">
        <v>137</v>
      </c>
      <c r="E83" s="10" t="s">
        <v>138</v>
      </c>
      <c r="F83" s="10" t="s">
        <v>216</v>
      </c>
      <c r="G83" s="9" t="s">
        <v>245</v>
      </c>
      <c r="H83" s="10" t="s">
        <v>181</v>
      </c>
      <c r="I83" s="9" t="s">
        <v>145</v>
      </c>
      <c r="J83" s="9">
        <v>3</v>
      </c>
      <c r="K83" s="16" t="s">
        <v>271</v>
      </c>
    </row>
    <row r="84" spans="1:11" s="21" customFormat="1" ht="26">
      <c r="A84" s="24" t="s">
        <v>173</v>
      </c>
      <c r="B84" s="22" t="s">
        <v>4</v>
      </c>
      <c r="C84" s="22" t="s">
        <v>53</v>
      </c>
      <c r="D84" s="10" t="s">
        <v>137</v>
      </c>
      <c r="E84" s="10" t="s">
        <v>138</v>
      </c>
      <c r="F84" s="10" t="s">
        <v>174</v>
      </c>
      <c r="G84" s="9" t="s">
        <v>175</v>
      </c>
      <c r="H84" s="10" t="s">
        <v>176</v>
      </c>
      <c r="I84" s="9" t="s">
        <v>177</v>
      </c>
      <c r="J84" s="9">
        <v>3</v>
      </c>
      <c r="K84" s="16"/>
    </row>
    <row r="85" spans="1:11" s="21" customFormat="1" ht="39">
      <c r="A85" s="24" t="s">
        <v>246</v>
      </c>
      <c r="B85" s="22" t="s">
        <v>15</v>
      </c>
      <c r="C85" s="22" t="s">
        <v>70</v>
      </c>
      <c r="D85" s="10" t="s">
        <v>137</v>
      </c>
      <c r="E85" s="10" t="s">
        <v>138</v>
      </c>
      <c r="F85" s="10" t="s">
        <v>174</v>
      </c>
      <c r="G85" s="9" t="s">
        <v>247</v>
      </c>
      <c r="H85" s="10"/>
      <c r="I85" s="9" t="s">
        <v>248</v>
      </c>
      <c r="J85" s="9">
        <v>3</v>
      </c>
      <c r="K85" s="16" t="s">
        <v>271</v>
      </c>
    </row>
    <row r="86" spans="1:11" s="21" customFormat="1" ht="39">
      <c r="A86" s="24" t="s">
        <v>249</v>
      </c>
      <c r="B86" s="22" t="s">
        <v>4</v>
      </c>
      <c r="C86" s="22" t="s">
        <v>53</v>
      </c>
      <c r="D86" s="10" t="s">
        <v>137</v>
      </c>
      <c r="E86" s="10" t="s">
        <v>138</v>
      </c>
      <c r="F86" s="10" t="s">
        <v>174</v>
      </c>
      <c r="G86" s="9" t="s">
        <v>250</v>
      </c>
      <c r="H86" s="10"/>
      <c r="I86" s="9" t="s">
        <v>145</v>
      </c>
      <c r="J86" s="9">
        <v>3</v>
      </c>
      <c r="K86" s="16" t="s">
        <v>271</v>
      </c>
    </row>
    <row r="87" spans="1:11" s="21" customFormat="1" ht="26">
      <c r="A87" s="24" t="s">
        <v>178</v>
      </c>
      <c r="B87" s="22" t="s">
        <v>7</v>
      </c>
      <c r="C87" s="22" t="s">
        <v>102</v>
      </c>
      <c r="D87" s="10" t="s">
        <v>137</v>
      </c>
      <c r="E87" s="10" t="s">
        <v>138</v>
      </c>
      <c r="F87" s="10" t="s">
        <v>179</v>
      </c>
      <c r="G87" s="9" t="s">
        <v>180</v>
      </c>
      <c r="H87" s="10" t="s">
        <v>181</v>
      </c>
      <c r="I87" s="9" t="s">
        <v>182</v>
      </c>
      <c r="J87" s="9">
        <v>3</v>
      </c>
      <c r="K87" s="16"/>
    </row>
    <row r="88" spans="1:11" s="21" customFormat="1" ht="39">
      <c r="A88" s="24" t="s">
        <v>251</v>
      </c>
      <c r="B88" s="22" t="s">
        <v>7</v>
      </c>
      <c r="C88" s="22" t="s">
        <v>102</v>
      </c>
      <c r="D88" s="10" t="s">
        <v>137</v>
      </c>
      <c r="E88" s="10" t="s">
        <v>138</v>
      </c>
      <c r="F88" s="10" t="s">
        <v>179</v>
      </c>
      <c r="G88" s="9" t="s">
        <v>140</v>
      </c>
      <c r="H88" s="10" t="s">
        <v>252</v>
      </c>
      <c r="I88" s="9" t="s">
        <v>253</v>
      </c>
      <c r="J88" s="9">
        <v>3</v>
      </c>
      <c r="K88" s="16" t="s">
        <v>271</v>
      </c>
    </row>
    <row r="89" spans="1:11" s="21" customFormat="1" ht="39">
      <c r="A89" s="24" t="s">
        <v>254</v>
      </c>
      <c r="B89" s="22" t="s">
        <v>7</v>
      </c>
      <c r="C89" s="22" t="s">
        <v>107</v>
      </c>
      <c r="D89" s="10" t="s">
        <v>137</v>
      </c>
      <c r="E89" s="10" t="s">
        <v>138</v>
      </c>
      <c r="F89" s="10" t="s">
        <v>179</v>
      </c>
      <c r="G89" s="9" t="s">
        <v>255</v>
      </c>
      <c r="H89" s="10" t="s">
        <v>181</v>
      </c>
      <c r="I89" s="9" t="s">
        <v>182</v>
      </c>
      <c r="J89" s="9">
        <v>3</v>
      </c>
      <c r="K89" s="16" t="s">
        <v>271</v>
      </c>
    </row>
    <row r="90" spans="1:11" s="21" customFormat="1" ht="39">
      <c r="A90" s="24" t="s">
        <v>256</v>
      </c>
      <c r="B90" s="22" t="s">
        <v>17</v>
      </c>
      <c r="C90" s="22" t="s">
        <v>83</v>
      </c>
      <c r="D90" s="10" t="s">
        <v>137</v>
      </c>
      <c r="E90" s="10" t="s">
        <v>138</v>
      </c>
      <c r="F90" s="10" t="s">
        <v>257</v>
      </c>
      <c r="G90" s="9" t="s">
        <v>148</v>
      </c>
      <c r="H90" s="10" t="s">
        <v>258</v>
      </c>
      <c r="I90" s="9" t="s">
        <v>223</v>
      </c>
      <c r="J90" s="9"/>
      <c r="K90" s="16" t="s">
        <v>271</v>
      </c>
    </row>
    <row r="91" spans="1:11" s="21" customFormat="1" ht="26">
      <c r="A91" s="24" t="s">
        <v>263</v>
      </c>
      <c r="B91" s="22" t="s">
        <v>16</v>
      </c>
      <c r="C91" s="22" t="s">
        <v>104</v>
      </c>
      <c r="D91" s="10" t="s">
        <v>137</v>
      </c>
      <c r="E91" s="10" t="s">
        <v>138</v>
      </c>
      <c r="F91" s="10" t="s">
        <v>264</v>
      </c>
      <c r="G91" s="9" t="s">
        <v>176</v>
      </c>
      <c r="H91" s="10" t="s">
        <v>265</v>
      </c>
      <c r="I91" s="9" t="s">
        <v>266</v>
      </c>
      <c r="J91" s="9">
        <v>3</v>
      </c>
      <c r="K91" s="16" t="s">
        <v>271</v>
      </c>
    </row>
    <row r="92" spans="1:11" s="21" customFormat="1" ht="39">
      <c r="A92" s="24" t="s">
        <v>267</v>
      </c>
      <c r="B92" s="22" t="s">
        <v>16</v>
      </c>
      <c r="C92" s="22" t="s">
        <v>104</v>
      </c>
      <c r="D92" s="10" t="s">
        <v>137</v>
      </c>
      <c r="E92" s="10" t="s">
        <v>138</v>
      </c>
      <c r="F92" s="10" t="s">
        <v>264</v>
      </c>
      <c r="G92" s="9" t="s">
        <v>268</v>
      </c>
      <c r="H92" s="10" t="s">
        <v>269</v>
      </c>
      <c r="I92" s="9" t="s">
        <v>270</v>
      </c>
      <c r="J92" s="9">
        <v>3</v>
      </c>
      <c r="K92" s="16" t="s">
        <v>271</v>
      </c>
    </row>
    <row r="93" spans="1:11" s="21" customFormat="1" ht="39">
      <c r="A93" s="24" t="s">
        <v>337</v>
      </c>
      <c r="B93" s="22" t="s">
        <v>11</v>
      </c>
      <c r="C93" s="22" t="s">
        <v>29</v>
      </c>
      <c r="D93" s="10" t="s">
        <v>299</v>
      </c>
      <c r="E93" s="10" t="s">
        <v>273</v>
      </c>
      <c r="F93" s="10" t="s">
        <v>338</v>
      </c>
      <c r="G93" s="9" t="s">
        <v>339</v>
      </c>
      <c r="H93" s="10" t="s">
        <v>340</v>
      </c>
      <c r="I93" s="9" t="s">
        <v>306</v>
      </c>
      <c r="J93" s="9">
        <v>4</v>
      </c>
      <c r="K93" s="16"/>
    </row>
    <row r="94" spans="1:11" s="21" customFormat="1" ht="52">
      <c r="A94" s="24" t="s">
        <v>341</v>
      </c>
      <c r="B94" s="22" t="s">
        <v>11</v>
      </c>
      <c r="C94" s="22" t="s">
        <v>29</v>
      </c>
      <c r="D94" s="10" t="s">
        <v>299</v>
      </c>
      <c r="E94" s="10" t="s">
        <v>273</v>
      </c>
      <c r="F94" s="10" t="s">
        <v>342</v>
      </c>
      <c r="G94" s="9" t="s">
        <v>343</v>
      </c>
      <c r="H94" s="10" t="s">
        <v>344</v>
      </c>
      <c r="I94" s="9" t="s">
        <v>345</v>
      </c>
      <c r="J94" s="9">
        <v>3</v>
      </c>
      <c r="K94" s="16"/>
    </row>
    <row r="95" spans="1:11" s="21" customFormat="1" ht="26">
      <c r="A95" s="24" t="s">
        <v>346</v>
      </c>
      <c r="B95" s="22" t="s">
        <v>11</v>
      </c>
      <c r="C95" s="22" t="s">
        <v>29</v>
      </c>
      <c r="D95" s="10" t="s">
        <v>299</v>
      </c>
      <c r="E95" s="10" t="s">
        <v>273</v>
      </c>
      <c r="F95" s="10" t="s">
        <v>342</v>
      </c>
      <c r="G95" s="9" t="s">
        <v>347</v>
      </c>
      <c r="H95" s="10" t="s">
        <v>348</v>
      </c>
      <c r="I95" s="9" t="s">
        <v>349</v>
      </c>
      <c r="J95" s="9" t="s">
        <v>350</v>
      </c>
      <c r="K95" s="16"/>
    </row>
    <row r="96" spans="1:11" s="21" customFormat="1" ht="26">
      <c r="A96" s="24" t="s">
        <v>351</v>
      </c>
      <c r="B96" s="22" t="s">
        <v>11</v>
      </c>
      <c r="C96" s="22" t="s">
        <v>29</v>
      </c>
      <c r="D96" s="10" t="s">
        <v>299</v>
      </c>
      <c r="E96" s="10" t="s">
        <v>273</v>
      </c>
      <c r="F96" s="10" t="s">
        <v>342</v>
      </c>
      <c r="G96" s="9" t="s">
        <v>347</v>
      </c>
      <c r="H96" s="10"/>
      <c r="I96" s="9" t="s">
        <v>349</v>
      </c>
      <c r="J96" s="9" t="s">
        <v>350</v>
      </c>
      <c r="K96" s="16"/>
    </row>
    <row r="97" spans="1:11" s="21" customFormat="1" ht="26">
      <c r="A97" s="24" t="s">
        <v>352</v>
      </c>
      <c r="B97" s="22" t="s">
        <v>11</v>
      </c>
      <c r="C97" s="22" t="s">
        <v>29</v>
      </c>
      <c r="D97" s="10" t="s">
        <v>299</v>
      </c>
      <c r="E97" s="10" t="s">
        <v>273</v>
      </c>
      <c r="F97" s="10" t="s">
        <v>342</v>
      </c>
      <c r="G97" s="9" t="s">
        <v>353</v>
      </c>
      <c r="H97" s="10" t="s">
        <v>354</v>
      </c>
      <c r="I97" s="9" t="s">
        <v>355</v>
      </c>
      <c r="J97" s="9">
        <v>3</v>
      </c>
      <c r="K97" s="16"/>
    </row>
    <row r="98" spans="1:11" s="21" customFormat="1" ht="26">
      <c r="A98" s="24" t="s">
        <v>356</v>
      </c>
      <c r="B98" s="22" t="s">
        <v>11</v>
      </c>
      <c r="C98" s="22" t="s">
        <v>29</v>
      </c>
      <c r="D98" s="10" t="s">
        <v>299</v>
      </c>
      <c r="E98" s="10" t="s">
        <v>273</v>
      </c>
      <c r="F98" s="10" t="s">
        <v>342</v>
      </c>
      <c r="G98" s="9" t="s">
        <v>347</v>
      </c>
      <c r="H98" s="10"/>
      <c r="I98" s="9" t="s">
        <v>349</v>
      </c>
      <c r="J98" s="9">
        <v>3</v>
      </c>
      <c r="K98" s="16"/>
    </row>
    <row r="99" spans="1:11" s="21" customFormat="1" ht="39">
      <c r="A99" s="24" t="s">
        <v>357</v>
      </c>
      <c r="B99" s="22" t="s">
        <v>2</v>
      </c>
      <c r="C99" s="22" t="s">
        <v>86</v>
      </c>
      <c r="D99" s="10" t="s">
        <v>299</v>
      </c>
      <c r="E99" s="10" t="s">
        <v>138</v>
      </c>
      <c r="F99" s="10" t="s">
        <v>358</v>
      </c>
      <c r="G99" s="9" t="s">
        <v>359</v>
      </c>
      <c r="H99" s="10" t="s">
        <v>359</v>
      </c>
      <c r="I99" s="9" t="s">
        <v>360</v>
      </c>
      <c r="J99" s="9">
        <v>3</v>
      </c>
      <c r="K99" s="16"/>
    </row>
    <row r="100" spans="1:11" s="21" customFormat="1" ht="52">
      <c r="A100" s="24" t="s">
        <v>361</v>
      </c>
      <c r="B100" s="22" t="s">
        <v>10</v>
      </c>
      <c r="C100" s="22" t="s">
        <v>44</v>
      </c>
      <c r="D100" s="10" t="s">
        <v>299</v>
      </c>
      <c r="E100" s="10" t="s">
        <v>138</v>
      </c>
      <c r="F100" s="10" t="s">
        <v>362</v>
      </c>
      <c r="G100" s="9" t="s">
        <v>363</v>
      </c>
      <c r="H100" s="10" t="s">
        <v>364</v>
      </c>
      <c r="I100" s="9" t="s">
        <v>365</v>
      </c>
      <c r="J100" s="9">
        <v>3</v>
      </c>
      <c r="K100" s="16"/>
    </row>
    <row r="101" spans="1:11" s="21" customFormat="1" ht="39">
      <c r="A101" s="24" t="s">
        <v>366</v>
      </c>
      <c r="B101" s="22" t="s">
        <v>15</v>
      </c>
      <c r="C101" s="22" t="s">
        <v>33</v>
      </c>
      <c r="D101" s="10" t="s">
        <v>299</v>
      </c>
      <c r="E101" s="10" t="s">
        <v>138</v>
      </c>
      <c r="F101" s="10" t="s">
        <v>367</v>
      </c>
      <c r="G101" s="9" t="s">
        <v>368</v>
      </c>
      <c r="H101" s="10" t="s">
        <v>368</v>
      </c>
      <c r="I101" s="9" t="s">
        <v>360</v>
      </c>
      <c r="J101" s="9">
        <v>3</v>
      </c>
      <c r="K101" s="16"/>
    </row>
    <row r="102" spans="1:11" s="21" customFormat="1" ht="52">
      <c r="A102" s="24" t="s">
        <v>369</v>
      </c>
      <c r="B102" s="22" t="s">
        <v>11</v>
      </c>
      <c r="C102" s="22" t="s">
        <v>29</v>
      </c>
      <c r="D102" s="10" t="s">
        <v>299</v>
      </c>
      <c r="E102" s="10" t="s">
        <v>138</v>
      </c>
      <c r="F102" s="10" t="s">
        <v>370</v>
      </c>
      <c r="G102" s="9" t="s">
        <v>371</v>
      </c>
      <c r="H102" s="10" t="s">
        <v>364</v>
      </c>
      <c r="I102" s="9" t="s">
        <v>372</v>
      </c>
      <c r="J102" s="9">
        <v>3</v>
      </c>
      <c r="K102" s="16"/>
    </row>
    <row r="103" spans="1:11" s="21" customFormat="1" ht="39">
      <c r="A103" s="24" t="s">
        <v>373</v>
      </c>
      <c r="B103" s="22" t="s">
        <v>16</v>
      </c>
      <c r="C103" s="22" t="s">
        <v>91</v>
      </c>
      <c r="D103" s="10" t="s">
        <v>299</v>
      </c>
      <c r="E103" s="10" t="s">
        <v>138</v>
      </c>
      <c r="F103" s="10" t="s">
        <v>374</v>
      </c>
      <c r="G103" s="9" t="s">
        <v>375</v>
      </c>
      <c r="H103" s="10" t="s">
        <v>375</v>
      </c>
      <c r="I103" s="9" t="s">
        <v>360</v>
      </c>
      <c r="J103" s="9">
        <v>3</v>
      </c>
      <c r="K103" s="16"/>
    </row>
    <row r="104" spans="1:11" s="21" customFormat="1" ht="52">
      <c r="A104" s="24" t="s">
        <v>381</v>
      </c>
      <c r="B104" s="22" t="s">
        <v>11</v>
      </c>
      <c r="C104" s="22" t="s">
        <v>29</v>
      </c>
      <c r="D104" s="10" t="s">
        <v>300</v>
      </c>
      <c r="E104" s="10" t="s">
        <v>273</v>
      </c>
      <c r="F104" s="10" t="s">
        <v>382</v>
      </c>
      <c r="G104" s="9" t="s">
        <v>383</v>
      </c>
      <c r="H104" s="10"/>
      <c r="I104" s="9" t="s">
        <v>384</v>
      </c>
      <c r="J104" s="9">
        <v>3</v>
      </c>
      <c r="K104" s="16" t="s">
        <v>271</v>
      </c>
    </row>
    <row r="105" spans="1:11" s="21" customFormat="1" ht="26">
      <c r="A105" s="24" t="s">
        <v>385</v>
      </c>
      <c r="B105" s="22" t="s">
        <v>11</v>
      </c>
      <c r="C105" s="22" t="s">
        <v>29</v>
      </c>
      <c r="D105" s="10" t="s">
        <v>301</v>
      </c>
      <c r="E105" s="10" t="s">
        <v>273</v>
      </c>
      <c r="F105" s="10" t="s">
        <v>386</v>
      </c>
      <c r="G105" s="9" t="s">
        <v>387</v>
      </c>
      <c r="H105" s="10"/>
      <c r="I105" s="9" t="s">
        <v>388</v>
      </c>
      <c r="J105" s="9">
        <v>3</v>
      </c>
      <c r="K105" s="16" t="s">
        <v>271</v>
      </c>
    </row>
    <row r="106" spans="1:11" s="21" customFormat="1" ht="39">
      <c r="A106" s="24" t="s">
        <v>393</v>
      </c>
      <c r="B106" s="22" t="s">
        <v>11</v>
      </c>
      <c r="C106" s="22" t="s">
        <v>29</v>
      </c>
      <c r="D106" s="10" t="s">
        <v>301</v>
      </c>
      <c r="E106" s="10" t="s">
        <v>273</v>
      </c>
      <c r="F106" s="10" t="s">
        <v>386</v>
      </c>
      <c r="G106" s="9" t="s">
        <v>394</v>
      </c>
      <c r="H106" s="10"/>
      <c r="I106" s="9" t="s">
        <v>395</v>
      </c>
      <c r="J106" s="9">
        <v>3</v>
      </c>
      <c r="K106" s="16" t="s">
        <v>396</v>
      </c>
    </row>
    <row r="107" spans="1:11" s="21" customFormat="1" ht="39">
      <c r="A107" s="24" t="s">
        <v>389</v>
      </c>
      <c r="B107" s="22" t="s">
        <v>11</v>
      </c>
      <c r="C107" s="22" t="s">
        <v>29</v>
      </c>
      <c r="D107" s="10" t="s">
        <v>301</v>
      </c>
      <c r="E107" s="10" t="s">
        <v>273</v>
      </c>
      <c r="F107" s="10" t="s">
        <v>390</v>
      </c>
      <c r="G107" s="9" t="s">
        <v>391</v>
      </c>
      <c r="H107" s="10" t="str">
        <f>UPPER("pôle contentieux")</f>
        <v>PÔLE CONTENTIEUX</v>
      </c>
      <c r="I107" s="9" t="s">
        <v>392</v>
      </c>
      <c r="J107" s="9">
        <v>2</v>
      </c>
      <c r="K107" s="16" t="s">
        <v>271</v>
      </c>
    </row>
    <row r="108" spans="1:11" s="21" customFormat="1" ht="52">
      <c r="A108" s="24" t="s">
        <v>531</v>
      </c>
      <c r="B108" s="22" t="s">
        <v>11</v>
      </c>
      <c r="C108" s="22" t="s">
        <v>29</v>
      </c>
      <c r="D108" s="10" t="s">
        <v>380</v>
      </c>
      <c r="E108" s="10" t="s">
        <v>273</v>
      </c>
      <c r="F108" s="10" t="s">
        <v>532</v>
      </c>
      <c r="G108" s="9" t="s">
        <v>533</v>
      </c>
      <c r="H108" s="10"/>
      <c r="I108" s="9" t="s">
        <v>322</v>
      </c>
      <c r="J108" s="9">
        <v>2</v>
      </c>
      <c r="K108" s="16" t="s">
        <v>271</v>
      </c>
    </row>
    <row r="109" spans="1:11" s="21" customFormat="1" ht="52">
      <c r="A109" s="24" t="s">
        <v>534</v>
      </c>
      <c r="B109" s="22" t="s">
        <v>11</v>
      </c>
      <c r="C109" s="22" t="s">
        <v>29</v>
      </c>
      <c r="D109" s="10" t="s">
        <v>380</v>
      </c>
      <c r="E109" s="10" t="s">
        <v>273</v>
      </c>
      <c r="F109" s="10" t="s">
        <v>532</v>
      </c>
      <c r="G109" s="9" t="s">
        <v>533</v>
      </c>
      <c r="H109" s="10"/>
      <c r="I109" s="9" t="s">
        <v>535</v>
      </c>
      <c r="J109" s="9">
        <v>3</v>
      </c>
      <c r="K109" s="16"/>
    </row>
    <row r="110" spans="1:11" s="21" customFormat="1" ht="52">
      <c r="A110" s="24" t="s">
        <v>536</v>
      </c>
      <c r="B110" s="22" t="s">
        <v>11</v>
      </c>
      <c r="C110" s="22" t="s">
        <v>29</v>
      </c>
      <c r="D110" s="10" t="s">
        <v>380</v>
      </c>
      <c r="E110" s="10" t="s">
        <v>273</v>
      </c>
      <c r="F110" s="10" t="s">
        <v>532</v>
      </c>
      <c r="G110" s="9" t="s">
        <v>533</v>
      </c>
      <c r="H110" s="10"/>
      <c r="I110" s="9" t="s">
        <v>537</v>
      </c>
      <c r="J110" s="9">
        <v>3</v>
      </c>
      <c r="K110" s="16" t="s">
        <v>271</v>
      </c>
    </row>
    <row r="111" spans="1:11" s="21" customFormat="1" ht="52">
      <c r="A111" s="24" t="s">
        <v>538</v>
      </c>
      <c r="B111" s="22" t="s">
        <v>11</v>
      </c>
      <c r="C111" s="22" t="s">
        <v>29</v>
      </c>
      <c r="D111" s="10" t="s">
        <v>380</v>
      </c>
      <c r="E111" s="10" t="s">
        <v>273</v>
      </c>
      <c r="F111" s="10" t="s">
        <v>532</v>
      </c>
      <c r="G111" s="9" t="s">
        <v>539</v>
      </c>
      <c r="H111" s="10"/>
      <c r="I111" s="9" t="s">
        <v>322</v>
      </c>
      <c r="J111" s="9">
        <v>2</v>
      </c>
      <c r="K111" s="16" t="s">
        <v>271</v>
      </c>
    </row>
    <row r="112" spans="1:11" s="21" customFormat="1" ht="52">
      <c r="A112" s="24" t="s">
        <v>540</v>
      </c>
      <c r="B112" s="22" t="s">
        <v>11</v>
      </c>
      <c r="C112" s="22" t="s">
        <v>29</v>
      </c>
      <c r="D112" s="10" t="s">
        <v>380</v>
      </c>
      <c r="E112" s="10" t="s">
        <v>273</v>
      </c>
      <c r="F112" s="10" t="s">
        <v>541</v>
      </c>
      <c r="G112" s="9" t="s">
        <v>542</v>
      </c>
      <c r="H112" s="10" t="s">
        <v>543</v>
      </c>
      <c r="I112" s="9" t="s">
        <v>544</v>
      </c>
      <c r="J112" s="9">
        <v>2</v>
      </c>
      <c r="K112" s="16" t="s">
        <v>271</v>
      </c>
    </row>
    <row r="113" spans="1:11" s="21" customFormat="1" ht="52">
      <c r="A113" s="24" t="s">
        <v>534</v>
      </c>
      <c r="B113" s="22" t="s">
        <v>11</v>
      </c>
      <c r="C113" s="22" t="s">
        <v>29</v>
      </c>
      <c r="D113" s="10" t="s">
        <v>380</v>
      </c>
      <c r="E113" s="10" t="s">
        <v>273</v>
      </c>
      <c r="F113" s="10" t="s">
        <v>541</v>
      </c>
      <c r="G113" s="9" t="s">
        <v>545</v>
      </c>
      <c r="H113" s="10"/>
      <c r="I113" s="9" t="s">
        <v>322</v>
      </c>
      <c r="J113" s="9">
        <v>2</v>
      </c>
      <c r="K113" s="16"/>
    </row>
    <row r="114" spans="1:11" s="21" customFormat="1" ht="52">
      <c r="A114" s="24" t="s">
        <v>546</v>
      </c>
      <c r="B114" s="22" t="s">
        <v>11</v>
      </c>
      <c r="C114" s="22" t="s">
        <v>29</v>
      </c>
      <c r="D114" s="10" t="s">
        <v>380</v>
      </c>
      <c r="E114" s="10" t="s">
        <v>273</v>
      </c>
      <c r="F114" s="10" t="s">
        <v>541</v>
      </c>
      <c r="G114" s="9" t="s">
        <v>547</v>
      </c>
      <c r="H114" s="10" t="s">
        <v>548</v>
      </c>
      <c r="I114" s="9" t="s">
        <v>549</v>
      </c>
      <c r="J114" s="9">
        <v>3</v>
      </c>
      <c r="K114" s="16"/>
    </row>
    <row r="115" spans="1:11" s="21" customFormat="1" ht="52">
      <c r="A115" s="24" t="s">
        <v>550</v>
      </c>
      <c r="B115" s="22" t="s">
        <v>11</v>
      </c>
      <c r="C115" s="22" t="s">
        <v>29</v>
      </c>
      <c r="D115" s="10" t="s">
        <v>380</v>
      </c>
      <c r="E115" s="10" t="s">
        <v>273</v>
      </c>
      <c r="F115" s="10" t="s">
        <v>541</v>
      </c>
      <c r="G115" s="9" t="s">
        <v>547</v>
      </c>
      <c r="H115" s="10" t="s">
        <v>548</v>
      </c>
      <c r="I115" s="9" t="s">
        <v>551</v>
      </c>
      <c r="J115" s="9">
        <v>3</v>
      </c>
      <c r="K115" s="16"/>
    </row>
    <row r="116" spans="1:11" s="21" customFormat="1" ht="39">
      <c r="A116" s="24" t="s">
        <v>402</v>
      </c>
      <c r="B116" s="22" t="s">
        <v>2</v>
      </c>
      <c r="C116" s="22" t="s">
        <v>110</v>
      </c>
      <c r="D116" s="10" t="s">
        <v>380</v>
      </c>
      <c r="E116" s="10" t="s">
        <v>273</v>
      </c>
      <c r="F116" s="10" t="s">
        <v>403</v>
      </c>
      <c r="G116" s="9" t="s">
        <v>404</v>
      </c>
      <c r="H116" s="10"/>
      <c r="I116" s="9" t="s">
        <v>405</v>
      </c>
      <c r="J116" s="9">
        <v>3</v>
      </c>
      <c r="K116" s="16" t="s">
        <v>271</v>
      </c>
    </row>
    <row r="117" spans="1:11" s="21" customFormat="1" ht="26">
      <c r="A117" s="24" t="s">
        <v>406</v>
      </c>
      <c r="B117" s="22" t="s">
        <v>2</v>
      </c>
      <c r="C117" s="22" t="s">
        <v>110</v>
      </c>
      <c r="D117" s="10" t="s">
        <v>380</v>
      </c>
      <c r="E117" s="10" t="s">
        <v>273</v>
      </c>
      <c r="F117" s="10" t="s">
        <v>403</v>
      </c>
      <c r="G117" s="9" t="s">
        <v>407</v>
      </c>
      <c r="H117" s="10" t="s">
        <v>408</v>
      </c>
      <c r="I117" s="9" t="s">
        <v>409</v>
      </c>
      <c r="J117" s="9">
        <v>4</v>
      </c>
      <c r="K117" s="16" t="s">
        <v>271</v>
      </c>
    </row>
    <row r="118" spans="1:11" s="21" customFormat="1" ht="26">
      <c r="A118" s="24" t="s">
        <v>421</v>
      </c>
      <c r="B118" s="22" t="s">
        <v>10</v>
      </c>
      <c r="C118" s="22" t="s">
        <v>44</v>
      </c>
      <c r="D118" s="10" t="s">
        <v>380</v>
      </c>
      <c r="E118" s="10" t="s">
        <v>273</v>
      </c>
      <c r="F118" s="10" t="s">
        <v>422</v>
      </c>
      <c r="G118" s="9" t="s">
        <v>423</v>
      </c>
      <c r="H118" s="10"/>
      <c r="I118" s="9" t="s">
        <v>424</v>
      </c>
      <c r="J118" s="9">
        <v>3</v>
      </c>
      <c r="K118" s="16" t="s">
        <v>396</v>
      </c>
    </row>
    <row r="119" spans="1:11" s="21" customFormat="1" ht="26">
      <c r="A119" s="24" t="s">
        <v>425</v>
      </c>
      <c r="B119" s="22" t="s">
        <v>10</v>
      </c>
      <c r="C119" s="22" t="s">
        <v>44</v>
      </c>
      <c r="D119" s="10" t="s">
        <v>380</v>
      </c>
      <c r="E119" s="10" t="s">
        <v>273</v>
      </c>
      <c r="F119" s="10" t="s">
        <v>422</v>
      </c>
      <c r="G119" s="9" t="s">
        <v>426</v>
      </c>
      <c r="H119" s="10"/>
      <c r="I119" s="9" t="s">
        <v>427</v>
      </c>
      <c r="J119" s="9">
        <v>3</v>
      </c>
      <c r="K119" s="16" t="s">
        <v>271</v>
      </c>
    </row>
    <row r="120" spans="1:11" s="21" customFormat="1" ht="39">
      <c r="A120" s="24" t="s">
        <v>428</v>
      </c>
      <c r="B120" s="22" t="s">
        <v>10</v>
      </c>
      <c r="C120" s="22" t="s">
        <v>44</v>
      </c>
      <c r="D120" s="10" t="s">
        <v>380</v>
      </c>
      <c r="E120" s="10" t="s">
        <v>273</v>
      </c>
      <c r="F120" s="10" t="s">
        <v>422</v>
      </c>
      <c r="G120" s="9" t="s">
        <v>429</v>
      </c>
      <c r="H120" s="10"/>
      <c r="I120" s="9" t="s">
        <v>430</v>
      </c>
      <c r="J120" s="9">
        <v>3</v>
      </c>
      <c r="K120" s="16" t="s">
        <v>271</v>
      </c>
    </row>
    <row r="121" spans="1:11" s="21" customFormat="1" ht="26">
      <c r="A121" s="24" t="s">
        <v>410</v>
      </c>
      <c r="B121" s="22" t="s">
        <v>3</v>
      </c>
      <c r="C121" s="22" t="s">
        <v>21</v>
      </c>
      <c r="D121" s="10" t="s">
        <v>380</v>
      </c>
      <c r="E121" s="10" t="s">
        <v>273</v>
      </c>
      <c r="F121" s="10" t="s">
        <v>411</v>
      </c>
      <c r="G121" s="9" t="s">
        <v>412</v>
      </c>
      <c r="H121" s="10"/>
      <c r="I121" s="9" t="s">
        <v>413</v>
      </c>
      <c r="J121" s="9">
        <v>3</v>
      </c>
      <c r="K121" s="16" t="s">
        <v>271</v>
      </c>
    </row>
    <row r="122" spans="1:11" s="21" customFormat="1" ht="26">
      <c r="A122" s="24" t="s">
        <v>414</v>
      </c>
      <c r="B122" s="22" t="s">
        <v>3</v>
      </c>
      <c r="C122" s="22" t="s">
        <v>21</v>
      </c>
      <c r="D122" s="10" t="s">
        <v>380</v>
      </c>
      <c r="E122" s="10" t="s">
        <v>273</v>
      </c>
      <c r="F122" s="10" t="s">
        <v>411</v>
      </c>
      <c r="G122" s="9" t="s">
        <v>407</v>
      </c>
      <c r="H122" s="10"/>
      <c r="I122" s="9" t="s">
        <v>415</v>
      </c>
      <c r="J122" s="9" t="s">
        <v>416</v>
      </c>
      <c r="K122" s="16" t="s">
        <v>271</v>
      </c>
    </row>
    <row r="123" spans="1:11" s="21" customFormat="1" ht="13">
      <c r="A123" s="24" t="s">
        <v>417</v>
      </c>
      <c r="B123" s="22" t="s">
        <v>7</v>
      </c>
      <c r="C123" s="22" t="s">
        <v>78</v>
      </c>
      <c r="D123" s="10" t="s">
        <v>380</v>
      </c>
      <c r="E123" s="10" t="s">
        <v>273</v>
      </c>
      <c r="F123" s="10" t="s">
        <v>418</v>
      </c>
      <c r="G123" s="9" t="s">
        <v>419</v>
      </c>
      <c r="H123" s="10"/>
      <c r="I123" s="9" t="s">
        <v>420</v>
      </c>
      <c r="J123" s="9">
        <v>2</v>
      </c>
      <c r="K123" s="16"/>
    </row>
    <row r="124" spans="1:11" s="21" customFormat="1" ht="26">
      <c r="A124" s="24" t="s">
        <v>431</v>
      </c>
      <c r="B124" s="22" t="s">
        <v>4</v>
      </c>
      <c r="C124" s="22" t="s">
        <v>53</v>
      </c>
      <c r="D124" s="10" t="s">
        <v>380</v>
      </c>
      <c r="E124" s="10" t="s">
        <v>273</v>
      </c>
      <c r="F124" s="10" t="s">
        <v>432</v>
      </c>
      <c r="G124" s="9" t="s">
        <v>407</v>
      </c>
      <c r="H124" s="10" t="s">
        <v>433</v>
      </c>
      <c r="I124" s="9" t="s">
        <v>434</v>
      </c>
      <c r="J124" s="9">
        <v>3</v>
      </c>
      <c r="K124" s="16" t="s">
        <v>271</v>
      </c>
    </row>
    <row r="125" spans="1:11" s="21" customFormat="1" ht="26">
      <c r="A125" s="24" t="s">
        <v>435</v>
      </c>
      <c r="B125" s="22" t="s">
        <v>4</v>
      </c>
      <c r="C125" s="22" t="s">
        <v>53</v>
      </c>
      <c r="D125" s="10" t="s">
        <v>380</v>
      </c>
      <c r="E125" s="10" t="s">
        <v>273</v>
      </c>
      <c r="F125" s="10" t="s">
        <v>432</v>
      </c>
      <c r="G125" s="9" t="s">
        <v>407</v>
      </c>
      <c r="H125" s="10" t="s">
        <v>433</v>
      </c>
      <c r="I125" s="9" t="s">
        <v>436</v>
      </c>
      <c r="J125" s="9">
        <v>2</v>
      </c>
      <c r="K125" s="16" t="s">
        <v>271</v>
      </c>
    </row>
    <row r="126" spans="1:11" s="21" customFormat="1" ht="26">
      <c r="A126" s="24" t="s">
        <v>437</v>
      </c>
      <c r="B126" s="22" t="s">
        <v>4</v>
      </c>
      <c r="C126" s="22" t="s">
        <v>53</v>
      </c>
      <c r="D126" s="10" t="s">
        <v>380</v>
      </c>
      <c r="E126" s="10" t="s">
        <v>273</v>
      </c>
      <c r="F126" s="10" t="s">
        <v>432</v>
      </c>
      <c r="G126" s="9" t="s">
        <v>407</v>
      </c>
      <c r="H126" s="10" t="s">
        <v>433</v>
      </c>
      <c r="I126" s="9" t="s">
        <v>438</v>
      </c>
      <c r="J126" s="9">
        <v>3</v>
      </c>
      <c r="K126" s="16" t="s">
        <v>271</v>
      </c>
    </row>
    <row r="127" spans="1:11" s="21" customFormat="1" ht="26">
      <c r="A127" s="24" t="s">
        <v>439</v>
      </c>
      <c r="B127" s="22" t="s">
        <v>11</v>
      </c>
      <c r="C127" s="22" t="s">
        <v>29</v>
      </c>
      <c r="D127" s="10" t="s">
        <v>380</v>
      </c>
      <c r="E127" s="10" t="s">
        <v>273</v>
      </c>
      <c r="F127" s="10" t="s">
        <v>440</v>
      </c>
      <c r="G127" s="9" t="s">
        <v>412</v>
      </c>
      <c r="H127" s="10"/>
      <c r="I127" s="9" t="s">
        <v>441</v>
      </c>
      <c r="J127" s="9">
        <v>3</v>
      </c>
      <c r="K127" s="16" t="s">
        <v>271</v>
      </c>
    </row>
    <row r="128" spans="1:11" s="21" customFormat="1" ht="39">
      <c r="A128" s="24" t="s">
        <v>442</v>
      </c>
      <c r="B128" s="22" t="s">
        <v>11</v>
      </c>
      <c r="C128" s="22" t="s">
        <v>69</v>
      </c>
      <c r="D128" s="10" t="s">
        <v>380</v>
      </c>
      <c r="E128" s="10" t="s">
        <v>273</v>
      </c>
      <c r="F128" s="10" t="s">
        <v>440</v>
      </c>
      <c r="G128" s="9" t="s">
        <v>443</v>
      </c>
      <c r="H128" s="10" t="s">
        <v>444</v>
      </c>
      <c r="I128" s="9" t="s">
        <v>445</v>
      </c>
      <c r="J128" s="9">
        <v>3</v>
      </c>
      <c r="K128" s="16" t="s">
        <v>271</v>
      </c>
    </row>
    <row r="129" spans="1:11" s="21" customFormat="1" ht="39">
      <c r="A129" s="24" t="s">
        <v>446</v>
      </c>
      <c r="B129" s="22" t="s">
        <v>11</v>
      </c>
      <c r="C129" s="22" t="s">
        <v>69</v>
      </c>
      <c r="D129" s="10" t="s">
        <v>380</v>
      </c>
      <c r="E129" s="10" t="s">
        <v>273</v>
      </c>
      <c r="F129" s="10" t="s">
        <v>440</v>
      </c>
      <c r="G129" s="9" t="s">
        <v>443</v>
      </c>
      <c r="H129" s="10" t="s">
        <v>444</v>
      </c>
      <c r="I129" s="9" t="s">
        <v>447</v>
      </c>
      <c r="J129" s="9">
        <v>3</v>
      </c>
      <c r="K129" s="16" t="s">
        <v>271</v>
      </c>
    </row>
    <row r="130" spans="1:11" s="21" customFormat="1" ht="26">
      <c r="A130" s="24" t="s">
        <v>448</v>
      </c>
      <c r="B130" s="22" t="s">
        <v>11</v>
      </c>
      <c r="C130" s="22" t="s">
        <v>29</v>
      </c>
      <c r="D130" s="10" t="s">
        <v>380</v>
      </c>
      <c r="E130" s="10" t="s">
        <v>273</v>
      </c>
      <c r="F130" s="10" t="s">
        <v>440</v>
      </c>
      <c r="G130" s="9" t="s">
        <v>412</v>
      </c>
      <c r="H130" s="10"/>
      <c r="I130" s="9" t="s">
        <v>449</v>
      </c>
      <c r="J130" s="9">
        <v>2</v>
      </c>
      <c r="K130" s="16"/>
    </row>
    <row r="131" spans="1:11" s="21" customFormat="1" ht="26">
      <c r="A131" s="24" t="s">
        <v>450</v>
      </c>
      <c r="B131" s="22" t="s">
        <v>11</v>
      </c>
      <c r="C131" s="22" t="s">
        <v>29</v>
      </c>
      <c r="D131" s="10" t="s">
        <v>380</v>
      </c>
      <c r="E131" s="10" t="s">
        <v>273</v>
      </c>
      <c r="F131" s="10" t="s">
        <v>440</v>
      </c>
      <c r="G131" s="9" t="s">
        <v>412</v>
      </c>
      <c r="H131" s="10"/>
      <c r="I131" s="9" t="s">
        <v>451</v>
      </c>
      <c r="J131" s="9">
        <v>3</v>
      </c>
      <c r="K131" s="16"/>
    </row>
    <row r="132" spans="1:11" s="21" customFormat="1" ht="26">
      <c r="A132" s="24" t="s">
        <v>455</v>
      </c>
      <c r="B132" s="22" t="s">
        <v>11</v>
      </c>
      <c r="C132" s="22" t="s">
        <v>29</v>
      </c>
      <c r="D132" s="10" t="s">
        <v>380</v>
      </c>
      <c r="E132" s="10" t="s">
        <v>273</v>
      </c>
      <c r="F132" s="10" t="str">
        <f>UPPER("Haut fonctionnaire de défense et de sécurité")</f>
        <v>HAUT FONCTIONNAIRE DE DÉFENSE ET DE SÉCURITÉ</v>
      </c>
      <c r="G132" s="9" t="s">
        <v>456</v>
      </c>
      <c r="H132" s="10" t="s">
        <v>457</v>
      </c>
      <c r="I132" s="9" t="s">
        <v>458</v>
      </c>
      <c r="J132" s="9">
        <v>3</v>
      </c>
      <c r="K132" s="16"/>
    </row>
    <row r="133" spans="1:11" s="21" customFormat="1" ht="26">
      <c r="A133" s="24" t="s">
        <v>552</v>
      </c>
      <c r="B133" s="22" t="s">
        <v>11</v>
      </c>
      <c r="C133" s="22" t="s">
        <v>29</v>
      </c>
      <c r="D133" s="10" t="s">
        <v>380</v>
      </c>
      <c r="E133" s="10" t="s">
        <v>273</v>
      </c>
      <c r="F133" s="10" t="str">
        <f>UPPER("Secrétariat général des affaires européennes")</f>
        <v>SECRÉTARIAT GÉNÉRAL DES AFFAIRES EUROPÉENNES</v>
      </c>
      <c r="G133" s="9" t="str">
        <f>UPPER("bureau Justice pénale et civile")</f>
        <v>BUREAU JUSTICE PÉNALE ET CIVILE</v>
      </c>
      <c r="H133" s="10"/>
      <c r="I133" s="9" t="s">
        <v>553</v>
      </c>
      <c r="J133" s="9">
        <v>2</v>
      </c>
      <c r="K133" s="16" t="s">
        <v>554</v>
      </c>
    </row>
    <row r="134" spans="1:11" s="21" customFormat="1" ht="26">
      <c r="A134" s="24" t="s">
        <v>555</v>
      </c>
      <c r="B134" s="22" t="s">
        <v>11</v>
      </c>
      <c r="C134" s="22" t="s">
        <v>29</v>
      </c>
      <c r="D134" s="10" t="s">
        <v>380</v>
      </c>
      <c r="E134" s="10" t="s">
        <v>273</v>
      </c>
      <c r="F134" s="10" t="str">
        <f>UPPER("Secrétariat général des affaires européennes")</f>
        <v>SECRÉTARIAT GÉNÉRAL DES AFFAIRES EUROPÉENNES</v>
      </c>
      <c r="G134" s="9" t="str">
        <f>UPPER("bureau Justice pénale et civile")</f>
        <v>BUREAU JUSTICE PÉNALE ET CIVILE</v>
      </c>
      <c r="H134" s="10"/>
      <c r="I134" s="9" t="s">
        <v>556</v>
      </c>
      <c r="J134" s="9">
        <v>2</v>
      </c>
      <c r="K134" s="16" t="s">
        <v>554</v>
      </c>
    </row>
    <row r="135" spans="1:11" s="21" customFormat="1" ht="26">
      <c r="A135" s="24" t="s">
        <v>459</v>
      </c>
      <c r="B135" s="22" t="s">
        <v>11</v>
      </c>
      <c r="C135" s="22" t="s">
        <v>29</v>
      </c>
      <c r="D135" s="10" t="s">
        <v>380</v>
      </c>
      <c r="E135" s="10" t="s">
        <v>273</v>
      </c>
      <c r="F135" s="10" t="str">
        <f>UPPER("Service de l’accès au droit et à la justice et de l’aide aux victimes")</f>
        <v>SERVICE DE L’ACCÈS AU DROIT ET À LA JUSTICE ET DE L’AIDE AUX VICTIMES</v>
      </c>
      <c r="G135" s="9" t="s">
        <v>460</v>
      </c>
      <c r="H135" s="10"/>
      <c r="I135" s="9" t="s">
        <v>461</v>
      </c>
      <c r="J135" s="9">
        <v>3</v>
      </c>
      <c r="K135" s="16"/>
    </row>
    <row r="136" spans="1:11" s="21" customFormat="1" ht="26">
      <c r="A136" s="24" t="s">
        <v>462</v>
      </c>
      <c r="B136" s="22" t="s">
        <v>11</v>
      </c>
      <c r="C136" s="22" t="s">
        <v>29</v>
      </c>
      <c r="D136" s="10" t="s">
        <v>380</v>
      </c>
      <c r="E136" s="10" t="s">
        <v>273</v>
      </c>
      <c r="F136" s="10" t="str">
        <f>UPPER("Service de l’accès au droit et à la justice et de l’aide aux victimes")</f>
        <v>SERVICE DE L’ACCÈS AU DROIT ET À LA JUSTICE ET DE L’AIDE AUX VICTIMES</v>
      </c>
      <c r="G136" s="9" t="s">
        <v>460</v>
      </c>
      <c r="H136" s="10"/>
      <c r="I136" s="9" t="s">
        <v>463</v>
      </c>
      <c r="J136" s="9">
        <v>2</v>
      </c>
      <c r="K136" s="16"/>
    </row>
    <row r="137" spans="1:11" s="21" customFormat="1" ht="26">
      <c r="A137" s="24" t="s">
        <v>464</v>
      </c>
      <c r="B137" s="22" t="s">
        <v>11</v>
      </c>
      <c r="C137" s="22" t="s">
        <v>29</v>
      </c>
      <c r="D137" s="10" t="s">
        <v>380</v>
      </c>
      <c r="E137" s="10" t="s">
        <v>273</v>
      </c>
      <c r="F137" s="10" t="str">
        <f>UPPER("Service de l’accès au droit et à la justice et de l’aide aux victimes")</f>
        <v>SERVICE DE L’ACCÈS AU DROIT ET À LA JUSTICE ET DE L’AIDE AUX VICTIMES</v>
      </c>
      <c r="G137" s="9" t="s">
        <v>465</v>
      </c>
      <c r="H137" s="10"/>
      <c r="I137" s="9" t="s">
        <v>466</v>
      </c>
      <c r="J137" s="9">
        <v>2</v>
      </c>
      <c r="K137" s="16" t="s">
        <v>271</v>
      </c>
    </row>
    <row r="138" spans="1:11" s="21" customFormat="1" ht="26">
      <c r="A138" s="24" t="s">
        <v>471</v>
      </c>
      <c r="B138" s="22" t="s">
        <v>11</v>
      </c>
      <c r="C138" s="22" t="s">
        <v>29</v>
      </c>
      <c r="D138" s="10" t="s">
        <v>380</v>
      </c>
      <c r="E138" s="10" t="s">
        <v>273</v>
      </c>
      <c r="F138" s="10" t="str">
        <f>UPPER("Service de l’accès au droit et à la justice et de l’aide aux victimes")</f>
        <v>SERVICE DE L’ACCÈS AU DROIT ET À LA JUSTICE ET DE L’AIDE AUX VICTIMES</v>
      </c>
      <c r="G138" s="9" t="s">
        <v>469</v>
      </c>
      <c r="H138" s="10"/>
      <c r="I138" s="9" t="s">
        <v>472</v>
      </c>
      <c r="J138" s="9">
        <v>3</v>
      </c>
      <c r="K138" s="16"/>
    </row>
    <row r="139" spans="1:11" s="21" customFormat="1" ht="52">
      <c r="A139" s="24" t="s">
        <v>473</v>
      </c>
      <c r="B139" s="22" t="s">
        <v>11</v>
      </c>
      <c r="C139" s="22" t="s">
        <v>29</v>
      </c>
      <c r="D139" s="10" t="s">
        <v>380</v>
      </c>
      <c r="E139" s="10" t="s">
        <v>273</v>
      </c>
      <c r="F139" s="10" t="s">
        <v>474</v>
      </c>
      <c r="G139" s="9" t="s">
        <v>475</v>
      </c>
      <c r="H139" s="10"/>
      <c r="I139" s="9" t="s">
        <v>476</v>
      </c>
      <c r="J139" s="9">
        <v>3</v>
      </c>
      <c r="K139" s="16"/>
    </row>
    <row r="140" spans="1:11" s="21" customFormat="1" ht="52">
      <c r="A140" s="24" t="s">
        <v>477</v>
      </c>
      <c r="B140" s="22" t="s">
        <v>11</v>
      </c>
      <c r="C140" s="22" t="s">
        <v>29</v>
      </c>
      <c r="D140" s="10" t="s">
        <v>380</v>
      </c>
      <c r="E140" s="10" t="s">
        <v>273</v>
      </c>
      <c r="F140" s="10" t="s">
        <v>474</v>
      </c>
      <c r="G140" s="9" t="s">
        <v>475</v>
      </c>
      <c r="H140" s="10"/>
      <c r="I140" s="9" t="s">
        <v>478</v>
      </c>
      <c r="J140" s="9">
        <v>3</v>
      </c>
      <c r="K140" s="16"/>
    </row>
    <row r="141" spans="1:11" s="21" customFormat="1" ht="52">
      <c r="A141" s="24" t="s">
        <v>479</v>
      </c>
      <c r="B141" s="22" t="s">
        <v>11</v>
      </c>
      <c r="C141" s="22" t="s">
        <v>29</v>
      </c>
      <c r="D141" s="10" t="s">
        <v>380</v>
      </c>
      <c r="E141" s="10" t="s">
        <v>273</v>
      </c>
      <c r="F141" s="10" t="s">
        <v>480</v>
      </c>
      <c r="G141" s="9"/>
      <c r="H141" s="10" t="s">
        <v>481</v>
      </c>
      <c r="I141" s="9" t="s">
        <v>482</v>
      </c>
      <c r="J141" s="9">
        <v>3</v>
      </c>
      <c r="K141" s="16"/>
    </row>
    <row r="142" spans="1:11" s="21" customFormat="1" ht="26">
      <c r="A142" s="24" t="s">
        <v>483</v>
      </c>
      <c r="B142" s="22" t="s">
        <v>11</v>
      </c>
      <c r="C142" s="22" t="s">
        <v>29</v>
      </c>
      <c r="D142" s="10" t="s">
        <v>380</v>
      </c>
      <c r="E142" s="10" t="s">
        <v>273</v>
      </c>
      <c r="F142" s="10" t="s">
        <v>484</v>
      </c>
      <c r="G142" s="9" t="s">
        <v>485</v>
      </c>
      <c r="H142" s="10"/>
      <c r="I142" s="9" t="s">
        <v>486</v>
      </c>
      <c r="J142" s="9">
        <v>3</v>
      </c>
      <c r="K142" s="16" t="s">
        <v>271</v>
      </c>
    </row>
    <row r="143" spans="1:11" s="21" customFormat="1" ht="39">
      <c r="A143" s="24" t="s">
        <v>487</v>
      </c>
      <c r="B143" s="22" t="s">
        <v>11</v>
      </c>
      <c r="C143" s="22" t="s">
        <v>29</v>
      </c>
      <c r="D143" s="10" t="s">
        <v>380</v>
      </c>
      <c r="E143" s="10" t="s">
        <v>273</v>
      </c>
      <c r="F143" s="10" t="s">
        <v>488</v>
      </c>
      <c r="G143" s="9" t="s">
        <v>489</v>
      </c>
      <c r="H143" s="10"/>
      <c r="I143" s="9" t="s">
        <v>490</v>
      </c>
      <c r="J143" s="9">
        <v>3</v>
      </c>
      <c r="K143" s="16" t="s">
        <v>271</v>
      </c>
    </row>
    <row r="144" spans="1:11" s="21" customFormat="1" ht="52">
      <c r="A144" s="24" t="s">
        <v>491</v>
      </c>
      <c r="B144" s="22" t="s">
        <v>11</v>
      </c>
      <c r="C144" s="22" t="s">
        <v>29</v>
      </c>
      <c r="D144" s="10" t="s">
        <v>380</v>
      </c>
      <c r="E144" s="10" t="s">
        <v>273</v>
      </c>
      <c r="F144" s="10" t="s">
        <v>492</v>
      </c>
      <c r="G144" s="9" t="s">
        <v>493</v>
      </c>
      <c r="H144" s="10"/>
      <c r="I144" s="9" t="s">
        <v>494</v>
      </c>
      <c r="J144" s="9">
        <v>2</v>
      </c>
      <c r="K144" s="16" t="s">
        <v>271</v>
      </c>
    </row>
    <row r="145" spans="1:11" s="21" customFormat="1" ht="52">
      <c r="A145" s="24" t="s">
        <v>502</v>
      </c>
      <c r="B145" s="22" t="s">
        <v>11</v>
      </c>
      <c r="C145" s="22" t="s">
        <v>29</v>
      </c>
      <c r="D145" s="10" t="s">
        <v>380</v>
      </c>
      <c r="E145" s="10" t="s">
        <v>273</v>
      </c>
      <c r="F145" s="10" t="s">
        <v>503</v>
      </c>
      <c r="G145" s="9" t="s">
        <v>504</v>
      </c>
      <c r="H145" s="10"/>
      <c r="I145" s="9" t="s">
        <v>505</v>
      </c>
      <c r="J145" s="9">
        <v>3</v>
      </c>
      <c r="K145" s="16" t="s">
        <v>271</v>
      </c>
    </row>
    <row r="146" spans="1:11" s="21" customFormat="1" ht="52">
      <c r="A146" s="24" t="s">
        <v>495</v>
      </c>
      <c r="B146" s="22" t="s">
        <v>11</v>
      </c>
      <c r="C146" s="22" t="s">
        <v>29</v>
      </c>
      <c r="D146" s="10" t="s">
        <v>380</v>
      </c>
      <c r="E146" s="10" t="s">
        <v>273</v>
      </c>
      <c r="F146" s="10" t="s">
        <v>496</v>
      </c>
      <c r="G146" s="9" t="s">
        <v>497</v>
      </c>
      <c r="H146" s="10" t="s">
        <v>498</v>
      </c>
      <c r="I146" s="9" t="s">
        <v>499</v>
      </c>
      <c r="J146" s="9">
        <v>3</v>
      </c>
      <c r="K146" s="16" t="s">
        <v>271</v>
      </c>
    </row>
    <row r="147" spans="1:11" s="21" customFormat="1" ht="52">
      <c r="A147" s="24" t="s">
        <v>500</v>
      </c>
      <c r="B147" s="22" t="s">
        <v>11</v>
      </c>
      <c r="C147" s="22" t="s">
        <v>29</v>
      </c>
      <c r="D147" s="10" t="s">
        <v>380</v>
      </c>
      <c r="E147" s="10" t="s">
        <v>273</v>
      </c>
      <c r="F147" s="10" t="s">
        <v>496</v>
      </c>
      <c r="G147" s="9" t="s">
        <v>497</v>
      </c>
      <c r="H147" s="10" t="s">
        <v>498</v>
      </c>
      <c r="I147" s="9" t="s">
        <v>501</v>
      </c>
      <c r="J147" s="9">
        <v>3</v>
      </c>
      <c r="K147" s="16" t="s">
        <v>271</v>
      </c>
    </row>
    <row r="148" spans="1:11" s="21" customFormat="1" ht="52">
      <c r="A148" s="24" t="s">
        <v>509</v>
      </c>
      <c r="B148" s="22" t="s">
        <v>11</v>
      </c>
      <c r="C148" s="22" t="s">
        <v>29</v>
      </c>
      <c r="D148" s="10" t="s">
        <v>380</v>
      </c>
      <c r="E148" s="10" t="s">
        <v>273</v>
      </c>
      <c r="F148" s="10" t="s">
        <v>510</v>
      </c>
      <c r="G148" s="9"/>
      <c r="H148" s="10"/>
      <c r="I148" s="9" t="s">
        <v>511</v>
      </c>
      <c r="J148" s="9">
        <v>2</v>
      </c>
      <c r="K148" s="16"/>
    </row>
    <row r="149" spans="1:11" s="21" customFormat="1" ht="52">
      <c r="A149" s="24" t="s">
        <v>506</v>
      </c>
      <c r="B149" s="22" t="s">
        <v>11</v>
      </c>
      <c r="C149" s="22" t="s">
        <v>29</v>
      </c>
      <c r="D149" s="10" t="s">
        <v>380</v>
      </c>
      <c r="E149" s="10" t="s">
        <v>273</v>
      </c>
      <c r="F149" s="10" t="str">
        <f>UPPER("Service des Ressources Humaines/Sous—direction des statuts, du dialogue social et de la qualité de vie au travail")</f>
        <v>SERVICE DES RESSOURCES HUMAINES/SOUS—DIRECTION DES STATUTS, DU DIALOGUE SOCIAL ET DE LA QUALITÉ DE VIE AU TRAVAIL</v>
      </c>
      <c r="G149" s="9" t="s">
        <v>507</v>
      </c>
      <c r="H149" s="10"/>
      <c r="I149" s="9" t="s">
        <v>508</v>
      </c>
      <c r="J149" s="9">
        <v>3</v>
      </c>
      <c r="K149" s="16"/>
    </row>
    <row r="150" spans="1:11" s="21" customFormat="1" ht="26">
      <c r="A150" s="24" t="s">
        <v>512</v>
      </c>
      <c r="B150" s="22" t="s">
        <v>11</v>
      </c>
      <c r="C150" s="22" t="s">
        <v>29</v>
      </c>
      <c r="D150" s="10" t="s">
        <v>380</v>
      </c>
      <c r="E150" s="10" t="s">
        <v>273</v>
      </c>
      <c r="F150" s="10" t="str">
        <f>UPPER("SERVICE DU NUMÉRIQUE/Département Chaîne Civile et Pénale (CCP)")</f>
        <v>SERVICE DU NUMÉRIQUE/DÉPARTEMENT CHAÎNE CIVILE ET PÉNALE (CCP)</v>
      </c>
      <c r="G150" s="9" t="str">
        <f>UPPER("Bureau Chaîne civile et Portalis")</f>
        <v>BUREAU CHAÎNE CIVILE ET PORTALIS</v>
      </c>
      <c r="H150" s="10"/>
      <c r="I150" s="9" t="str">
        <f>UPPER("PMO – Pilote budgétaire et contractuel")</f>
        <v>PMO – PILOTE BUDGÉTAIRE ET CONTRACTUEL</v>
      </c>
      <c r="J150" s="9">
        <v>3</v>
      </c>
      <c r="K150" s="16"/>
    </row>
    <row r="151" spans="1:11" s="21" customFormat="1" ht="39">
      <c r="A151" s="24" t="s">
        <v>513</v>
      </c>
      <c r="B151" s="22" t="s">
        <v>11</v>
      </c>
      <c r="C151" s="22" t="s">
        <v>29</v>
      </c>
      <c r="D151" s="10" t="s">
        <v>380</v>
      </c>
      <c r="E151" s="10" t="s">
        <v>273</v>
      </c>
      <c r="F151" s="10" t="str">
        <f>UPPER("SERVICE DU NUMÉRIQUE/Département Infrastructures et Services du Socle (ISS)")</f>
        <v>SERVICE DU NUMÉRIQUE/DÉPARTEMENT INFRASTRUCTURES ET SERVICES DU SOCLE (ISS)</v>
      </c>
      <c r="G151" s="9" t="str">
        <f>UPPER("Bureau de l’expertise des services de production (ESP)")</f>
        <v>BUREAU DE L’EXPERTISE DES SERVICES DE PRODUCTION (ESP)</v>
      </c>
      <c r="H151" s="10" t="str">
        <f>UPPER("pôle service de socle automatisé (2SA)")</f>
        <v>PÔLE SERVICE DE SOCLE AUTOMATISÉ (2SA)</v>
      </c>
      <c r="I151" s="9" t="str">
        <f>UPPER("CHEF(FE) DE POLE)")</f>
        <v>CHEF(FE) DE POLE)</v>
      </c>
      <c r="J151" s="9">
        <v>3</v>
      </c>
      <c r="K151" s="16"/>
    </row>
    <row r="152" spans="1:11" s="21" customFormat="1" ht="39">
      <c r="A152" s="24" t="s">
        <v>514</v>
      </c>
      <c r="B152" s="22" t="s">
        <v>11</v>
      </c>
      <c r="C152" s="22" t="s">
        <v>29</v>
      </c>
      <c r="D152" s="10" t="s">
        <v>380</v>
      </c>
      <c r="E152" s="10" t="s">
        <v>273</v>
      </c>
      <c r="F152" s="10" t="str">
        <f>UPPER("SERVICE DU NUMÉRIQUE/Département Pilotage budgétaire des marchés et des moyens (P2M)")</f>
        <v>SERVICE DU NUMÉRIQUE/DÉPARTEMENT PILOTAGE BUDGÉTAIRE DES MARCHÉS ET DES MOYENS (P2M)</v>
      </c>
      <c r="G152" s="9" t="str">
        <f>UPPER("Bureau financier (BFI)")</f>
        <v>BUREAU FINANCIER (BFI)</v>
      </c>
      <c r="H152" s="10"/>
      <c r="I152" s="9" t="str">
        <f>UPPER("Adjoint chef de bureau")</f>
        <v>ADJOINT CHEF DE BUREAU</v>
      </c>
      <c r="J152" s="9">
        <v>2</v>
      </c>
      <c r="K152" s="16"/>
    </row>
    <row r="153" spans="1:11" s="21" customFormat="1" ht="39">
      <c r="A153" s="24" t="s">
        <v>515</v>
      </c>
      <c r="B153" s="22" t="s">
        <v>11</v>
      </c>
      <c r="C153" s="22" t="s">
        <v>29</v>
      </c>
      <c r="D153" s="10" t="s">
        <v>380</v>
      </c>
      <c r="E153" s="10" t="s">
        <v>273</v>
      </c>
      <c r="F153" s="10" t="str">
        <f>UPPER("SERVICE DU NUMÉRIQUE/Département soutien, accompagnement et animation des réseaux (S2A)")</f>
        <v>SERVICE DU NUMÉRIQUE/DÉPARTEMENT SOUTIEN, ACCOMPAGNEMENT ET ANIMATION DES RÉSEAUX (S2A)</v>
      </c>
      <c r="G153" s="9" t="str">
        <f>UPPER("Bureau Pilotage des DIT (BP-DIT)")</f>
        <v>BUREAU PILOTAGE DES DIT (BP-DIT)</v>
      </c>
      <c r="H153" s="10"/>
      <c r="I153" s="9" t="s">
        <v>516</v>
      </c>
      <c r="J153" s="9">
        <v>3</v>
      </c>
      <c r="K153" s="16"/>
    </row>
    <row r="154" spans="1:11" s="21" customFormat="1" ht="39">
      <c r="A154" s="24" t="s">
        <v>517</v>
      </c>
      <c r="B154" s="22" t="s">
        <v>11</v>
      </c>
      <c r="C154" s="22" t="s">
        <v>29</v>
      </c>
      <c r="D154" s="10" t="s">
        <v>380</v>
      </c>
      <c r="E154" s="10" t="s">
        <v>273</v>
      </c>
      <c r="F154" s="10" t="str">
        <f>UPPER("SERVICE DU NUMÉRIQUE/Département Stratégie, Pilotage, Gouvernance (SPG)")</f>
        <v>SERVICE DU NUMÉRIQUE/DÉPARTEMENT STRATÉGIE, PILOTAGE, GOUVERNANCE (SPG)</v>
      </c>
      <c r="G154" s="9" t="str">
        <f>UPPER("")</f>
        <v/>
      </c>
      <c r="H154" s="10"/>
      <c r="I154" s="9" t="str">
        <f>UPPER("Chef de département")</f>
        <v>CHEF DE DÉPARTEMENT</v>
      </c>
      <c r="J154" s="9">
        <v>1</v>
      </c>
      <c r="K154" s="16"/>
    </row>
    <row r="155" spans="1:11" s="21" customFormat="1" ht="39">
      <c r="A155" s="24" t="s">
        <v>525</v>
      </c>
      <c r="B155" s="22" t="s">
        <v>11</v>
      </c>
      <c r="C155" s="22" t="s">
        <v>29</v>
      </c>
      <c r="D155" s="10" t="s">
        <v>380</v>
      </c>
      <c r="E155" s="10" t="s">
        <v>273</v>
      </c>
      <c r="F155" s="10" t="s">
        <v>526</v>
      </c>
      <c r="G155" s="9"/>
      <c r="H155" s="10"/>
      <c r="I155" s="9" t="s">
        <v>527</v>
      </c>
      <c r="J155" s="9">
        <v>2</v>
      </c>
      <c r="K155" s="16" t="s">
        <v>271</v>
      </c>
    </row>
    <row r="156" spans="1:11" s="21" customFormat="1" ht="39">
      <c r="A156" s="24" t="s">
        <v>528</v>
      </c>
      <c r="B156" s="22" t="s">
        <v>11</v>
      </c>
      <c r="C156" s="22" t="s">
        <v>29</v>
      </c>
      <c r="D156" s="10" t="s">
        <v>380</v>
      </c>
      <c r="E156" s="10" t="s">
        <v>273</v>
      </c>
      <c r="F156" s="10" t="s">
        <v>526</v>
      </c>
      <c r="G156" s="9" t="s">
        <v>529</v>
      </c>
      <c r="H156" s="10"/>
      <c r="I156" s="9" t="s">
        <v>530</v>
      </c>
      <c r="J156" s="9">
        <v>3</v>
      </c>
      <c r="K156" s="16"/>
    </row>
    <row r="157" spans="1:11" s="21" customFormat="1" ht="39">
      <c r="A157" s="24" t="s">
        <v>518</v>
      </c>
      <c r="B157" s="22" t="s">
        <v>11</v>
      </c>
      <c r="C157" s="22" t="s">
        <v>29</v>
      </c>
      <c r="D157" s="10" t="s">
        <v>380</v>
      </c>
      <c r="E157" s="10" t="s">
        <v>273</v>
      </c>
      <c r="F157" s="10" t="s">
        <v>519</v>
      </c>
      <c r="G157" s="9" t="s">
        <v>520</v>
      </c>
      <c r="H157" s="10"/>
      <c r="I157" s="9" t="s">
        <v>322</v>
      </c>
      <c r="J157" s="9">
        <v>2</v>
      </c>
      <c r="K157" s="16" t="s">
        <v>271</v>
      </c>
    </row>
    <row r="158" spans="1:11" s="21" customFormat="1" ht="39">
      <c r="A158" s="24" t="s">
        <v>521</v>
      </c>
      <c r="B158" s="22" t="s">
        <v>11</v>
      </c>
      <c r="C158" s="22" t="s">
        <v>29</v>
      </c>
      <c r="D158" s="10" t="s">
        <v>380</v>
      </c>
      <c r="E158" s="10" t="s">
        <v>273</v>
      </c>
      <c r="F158" s="10" t="s">
        <v>522</v>
      </c>
      <c r="G158" s="9" t="s">
        <v>523</v>
      </c>
      <c r="H158" s="10"/>
      <c r="I158" s="9" t="s">
        <v>524</v>
      </c>
      <c r="J158" s="9">
        <v>3</v>
      </c>
      <c r="K158" s="16" t="s">
        <v>271</v>
      </c>
    </row>
    <row r="159" spans="1:11" s="21" customFormat="1" ht="13">
      <c r="A159" s="24" t="s">
        <v>397</v>
      </c>
      <c r="B159" s="22" t="s">
        <v>11</v>
      </c>
      <c r="C159" s="22" t="s">
        <v>29</v>
      </c>
      <c r="D159" s="10" t="s">
        <v>398</v>
      </c>
      <c r="E159" s="10" t="s">
        <v>273</v>
      </c>
      <c r="F159" s="10" t="s">
        <v>399</v>
      </c>
      <c r="G159" s="9"/>
      <c r="H159" s="10" t="s">
        <v>400</v>
      </c>
      <c r="I159" s="9" t="s">
        <v>401</v>
      </c>
      <c r="J159" s="9">
        <v>3</v>
      </c>
      <c r="K159" s="16"/>
    </row>
    <row r="160" spans="1:11" s="21" customFormat="1" ht="26">
      <c r="A160" s="24" t="s">
        <v>467</v>
      </c>
      <c r="B160" s="22" t="s">
        <v>11</v>
      </c>
      <c r="C160" s="22" t="s">
        <v>29</v>
      </c>
      <c r="D160" s="10" t="s">
        <v>468</v>
      </c>
      <c r="E160" s="10" t="s">
        <v>273</v>
      </c>
      <c r="F160" s="10" t="str">
        <f>UPPER("Service de l’accès au droit et à la justice et de l’aide aux victimes")</f>
        <v>SERVICE DE L’ACCÈS AU DROIT ET À LA JUSTICE ET DE L’AIDE AUX VICTIMES</v>
      </c>
      <c r="G160" s="9" t="s">
        <v>469</v>
      </c>
      <c r="H160" s="10"/>
      <c r="I160" s="9" t="s">
        <v>470</v>
      </c>
      <c r="J160" s="9">
        <v>2</v>
      </c>
      <c r="K160" s="16" t="s">
        <v>271</v>
      </c>
    </row>
    <row r="161" spans="1:11" s="21" customFormat="1" ht="39">
      <c r="A161" s="24" t="s">
        <v>452</v>
      </c>
      <c r="B161" s="22" t="s">
        <v>16</v>
      </c>
      <c r="C161" s="22" t="s">
        <v>91</v>
      </c>
      <c r="D161" s="10"/>
      <c r="E161" s="10" t="s">
        <v>273</v>
      </c>
      <c r="F161" s="10" t="s">
        <v>453</v>
      </c>
      <c r="G161" s="9" t="s">
        <v>443</v>
      </c>
      <c r="H161" s="10"/>
      <c r="I161" s="9" t="s">
        <v>454</v>
      </c>
      <c r="J161" s="9">
        <v>3</v>
      </c>
      <c r="K161" s="16" t="s">
        <v>271</v>
      </c>
    </row>
  </sheetData>
  <autoFilter ref="A11:K97" xr:uid="{00000000-0009-0000-0000-000000000000}"/>
  <sortState xmlns:xlrd2="http://schemas.microsoft.com/office/spreadsheetml/2017/richdata2" ref="A12:K161">
    <sortCondition ref="D12:D161" customList="DSJ,DAP,DPJJ,DACG,DACS,SG"/>
    <sortCondition ref="E12:E161"/>
    <sortCondition ref="F12:F161"/>
  </sortState>
  <mergeCells count="7">
    <mergeCell ref="A10:K10"/>
    <mergeCell ref="A4:J4"/>
    <mergeCell ref="D5:J5"/>
    <mergeCell ref="A3:K3"/>
    <mergeCell ref="A6:K6"/>
    <mergeCell ref="A8:K8"/>
    <mergeCell ref="A7:K7"/>
  </mergeCells>
  <phoneticPr fontId="75" type="noConversion"/>
  <dataValidations count="13">
    <dataValidation type="list" allowBlank="1" showInputMessage="1" showErrorMessage="1" sqref="D49 B12:B97 A98:B98 D117 A95:A97 B99:B161" xr:uid="{00000000-0002-0000-0000-000000000000}">
      <formula1>Régions</formula1>
    </dataValidation>
    <dataValidation type="list" allowBlank="1" showInputMessage="1" showErrorMessage="1" sqref="C12:C51 C53:C73 C75:C161 E117" xr:uid="{00000000-0002-0000-0000-000001000000}">
      <formula1>INDIRECT(B12)</formula1>
    </dataValidation>
    <dataValidation type="list" allowBlank="1" showInputMessage="1" showErrorMessage="1" sqref="A13 A15 A17:A18" xr:uid="{B1DB4DEB-424B-4B60-AB67-018336D4B12A}">
      <formula1>INDIRECT(XFC13)</formula1>
    </dataValidation>
    <dataValidation type="list" allowBlank="1" showInputMessage="1" showErrorMessage="1" sqref="F73:F75" xr:uid="{8616AD90-29B3-4A6F-9A6C-D079940E886D}">
      <formula1>INDIRECT($F73)</formula1>
    </dataValidation>
    <dataValidation type="list" allowBlank="1" showInputMessage="1" showErrorMessage="1" sqref="E72:E76" xr:uid="{EC0DD7B8-1823-4253-97AB-2196E5757D8C}">
      <formula1>"AC, SD"</formula1>
    </dataValidation>
    <dataValidation type="list" allowBlank="1" showInputMessage="1" showErrorMessage="1" sqref="I73:I75" xr:uid="{315DAF26-2B38-44B7-9B44-974C30E76252}">
      <formula1>INDIRECT(SUBSTITUTE(SUBSTITUTE(SUBSTITUTE($H$2," ","_"),"'","_"),"-","__"))</formula1>
    </dataValidation>
    <dataValidation type="list" allowBlank="1" showInputMessage="1" showErrorMessage="1" sqref="F72" xr:uid="{E1F12387-0B5D-446C-8CEF-0FEE8DC6CC6D}">
      <formula1>INDIRECT($G72)</formula1>
    </dataValidation>
    <dataValidation type="list" allowBlank="1" showInputMessage="1" showErrorMessage="1" sqref="C74" xr:uid="{EFBC3621-58F8-4AD0-B3CA-8B9C30622837}">
      <formula1>INDIRECT(B91)</formula1>
    </dataValidation>
    <dataValidation type="list" allowBlank="1" showInputMessage="1" showErrorMessage="1" sqref="I72" xr:uid="{D892878B-8066-4B57-A0B8-81766E2EFFA8}">
      <formula1>INDIRECT(SUBSTITUTE(SUBSTITUTE(SUBSTITUTE($I$2," ","_"),"'","_"),"-","__"))</formula1>
    </dataValidation>
    <dataValidation type="list" allowBlank="1" showInputMessage="1" showErrorMessage="1" sqref="F76" xr:uid="{9DA63077-F5E6-42E6-AEEA-3428019B22B2}">
      <formula1>INDIRECT($E76)</formula1>
    </dataValidation>
    <dataValidation type="list" errorStyle="warning" allowBlank="1" showInputMessage="1" showErrorMessage="1" errorTitle="ALERTE" error="Merci de vous assurer que l'unité ne soit pas présente dans la liste proposée." sqref="H72:H76" xr:uid="{0FA1A871-74E2-430B-A35F-2EB9F63F33EE}">
      <formula1>INDIRECT(SUBSTITUTE(SUBSTITUTE(SUBSTITUTE(G72," ","_"),"'","_"),"-","__"))</formula1>
    </dataValidation>
    <dataValidation type="list" errorStyle="warning" allowBlank="1" showInputMessage="1" showErrorMessage="1" errorTitle="Attention" error="Merci de vous assurer que l'établissement ne soit pas présent dans la liste proposée._x000a_" sqref="G72:G76" xr:uid="{36EB4EB7-2875-4A86-97A2-47A1C369C1AD}">
      <formula1>INDIRECT(SUBSTITUTE(F72," ","_"))</formula1>
    </dataValidation>
    <dataValidation type="list" allowBlank="1" showInputMessage="1" showErrorMessage="1" sqref="I76" xr:uid="{B2975877-A083-4DB6-AE5F-A8B8399F7E4B}">
      <formula1>INDIRECT(SUBSTITUTE(SUBSTITUTE(SUBSTITUTE($G$2," ","_"),"'","_"),"-","__"))</formula1>
    </dataValidation>
  </dataValidations>
  <hyperlinks>
    <hyperlink ref="A51" r:id="rId1" xr:uid="{792F81F5-D040-4120-9251-3C56D12E307F}"/>
    <hyperlink ref="A52" r:id="rId2" xr:uid="{842B033B-BB6D-467A-882A-975C5ACA0347}"/>
    <hyperlink ref="A69" r:id="rId3" xr:uid="{8E2CC0C5-A248-4342-AB03-9E20ED080A0C}"/>
    <hyperlink ref="A68" r:id="rId4" display="https://pep-rh.talent-soft.com/Pages/Offers/MainPage.aspx?FromContext=VacancyDashboard&amp;id=1405615" xr:uid="{989E0B82-B80E-4765-8BA3-68F21E8D5A80}"/>
    <hyperlink ref="A55" r:id="rId5" xr:uid="{79393F66-6E7E-401C-A7FC-28E02166C126}"/>
    <hyperlink ref="A56" r:id="rId6" xr:uid="{4BE817F1-DE69-407D-B1B7-427C2CB85FF8}"/>
    <hyperlink ref="A61" r:id="rId7" xr:uid="{537A850E-6D90-40FD-B3DF-542E268D1C6D}"/>
    <hyperlink ref="A87" r:id="rId8" display="https://choisirleservicepublic.gouv.fr/offre-emploi/2023-1416852/?tracking=1&amp;idOrigine=502" xr:uid="{3CA174BD-C33B-4A8D-A759-1FB09D2D4FE1}"/>
    <hyperlink ref="A54" r:id="rId9" xr:uid="{AEA9E7B8-63A0-4186-91EE-C60486762259}"/>
    <hyperlink ref="A53" r:id="rId10" xr:uid="{53D6C24B-6686-4892-8382-F56AE16AECE3}"/>
    <hyperlink ref="A57" r:id="rId11" xr:uid="{7D7EB300-3CA2-4DA5-B984-BE555BDBAFFE}"/>
    <hyperlink ref="A58" r:id="rId12" xr:uid="{FAC5B45B-80C7-405F-9D68-352205524A09}"/>
    <hyperlink ref="A59" r:id="rId13" xr:uid="{1C909E18-E21C-4FD7-8E9A-A05FBCA55CC3}"/>
    <hyperlink ref="A62" r:id="rId14" xr:uid="{0D9A9F9F-F55B-4550-81F1-9B653B0B3072}"/>
    <hyperlink ref="A63" r:id="rId15" xr:uid="{8E5671E6-F768-4075-86FE-4506048F3895}"/>
    <hyperlink ref="A65" r:id="rId16" xr:uid="{E126A613-BB2E-462A-9AC2-D3D45AA5F02A}"/>
    <hyperlink ref="A66" r:id="rId17" xr:uid="{8E909985-086D-4212-A14A-9457F223009D}"/>
    <hyperlink ref="A67" r:id="rId18" xr:uid="{58796E36-9CE6-429B-8A1B-0421A4EA2807}"/>
    <hyperlink ref="A73" r:id="rId19" xr:uid="{5647B701-B310-44E6-8F2F-D833E3A4C0B1}"/>
    <hyperlink ref="A76" r:id="rId20" xr:uid="{EBECD986-25BC-4FE3-B0B8-76395AF8034A}"/>
    <hyperlink ref="A80" r:id="rId21" xr:uid="{A10F1635-2F24-4ADF-8AA0-04BB13EDB822}"/>
    <hyperlink ref="A77" r:id="rId22" xr:uid="{1948A0D1-E5FA-48D1-B85E-C66006C0013E}"/>
    <hyperlink ref="A79" r:id="rId23" xr:uid="{E5C44DA8-D02C-4E0C-93C6-3DECDDA32175}"/>
    <hyperlink ref="A82" r:id="rId24" xr:uid="{6F168BF5-C6B5-4044-9F0A-449912EF2E8D}"/>
    <hyperlink ref="A83" r:id="rId25" display="https://choisirleservicepublic.gouv.fr/offre-emploi/attache-d-administration-de-l-etat--attache-d-administration-hf-reference-2023-1377493/" xr:uid="{E249C77C-FDBB-498B-9E3E-C1CB3A0902CA}"/>
    <hyperlink ref="A85" r:id="rId26" xr:uid="{A467CB3B-2892-49B2-BF72-5A227839C73A}"/>
    <hyperlink ref="A88" r:id="rId27" xr:uid="{C44FC187-E042-4E51-9799-9274AADD0963}"/>
    <hyperlink ref="A90" r:id="rId28" display="https://choisirleservicepublic.gouv.fr/offre-emploi/2023-1362642/?tracking=1&amp;idOrigine=502" xr:uid="{E2FA68E2-CE60-4311-A3B4-52BA69417AC5}"/>
    <hyperlink ref="A92" r:id="rId29" display="2023-1376184" xr:uid="{537751B9-B983-42D5-BAFD-8D762167204A}"/>
    <hyperlink ref="A41" r:id="rId30" xr:uid="{EDB42C66-2F09-4119-91F6-08CB0354E402}"/>
    <hyperlink ref="A42" r:id="rId31" xr:uid="{E44A4FDB-CC17-4604-8F99-AE646D74C111}"/>
    <hyperlink ref="A44" r:id="rId32" xr:uid="{8C11CC47-1D4A-4196-A95F-AA3ECA34B70C}"/>
    <hyperlink ref="A45" r:id="rId33" xr:uid="{493EDFE2-75B9-4F4D-8264-91D8E087B1A2}"/>
    <hyperlink ref="A46" r:id="rId34" xr:uid="{22F59C2C-C51E-4615-BD56-6E7AB173286D}"/>
    <hyperlink ref="A47" r:id="rId35" xr:uid="{CD64E747-5A22-497D-A197-000C90B40F62}"/>
    <hyperlink ref="A39" r:id="rId36" xr:uid="{10E559F2-9B97-4638-BF54-601B6F10771D}"/>
    <hyperlink ref="A40" r:id="rId37" xr:uid="{54CF46A4-3890-4BB2-BB71-EB1F547D41F8}"/>
    <hyperlink ref="A49" r:id="rId38" xr:uid="{034C0D81-54F7-47ED-8FC1-6F03F9A759A2}"/>
    <hyperlink ref="A43" r:id="rId39" xr:uid="{9D862672-5F37-4317-9008-646E98766545}"/>
    <hyperlink ref="A48" r:id="rId40" xr:uid="{F438C5F9-456F-4B16-9D98-E678BCEF8E2F}"/>
    <hyperlink ref="A97" r:id="rId41" xr:uid="{9537862E-4A4D-4785-9D2F-B63B41D0B33C}"/>
    <hyperlink ref="A96" r:id="rId42" xr:uid="{CB7DE801-CAA8-49BB-9361-BF5C1353A80E}"/>
    <hyperlink ref="A94" r:id="rId43" xr:uid="{C6A28692-34D7-481C-92B1-D838CF4CF08D}"/>
    <hyperlink ref="A95" r:id="rId44" xr:uid="{4C71B190-91C1-46C3-8625-E55A9CD2ED4F}"/>
    <hyperlink ref="A93" r:id="rId45" xr:uid="{34CC09E7-0FA0-4DE0-89FB-DD92264AE3DC}"/>
    <hyperlink ref="A98" r:id="rId46" xr:uid="{1C2AF056-02CD-4332-9BD2-F526FDAA38B6}"/>
    <hyperlink ref="A99" r:id="rId47" xr:uid="{94D57EC9-5CD3-455A-8388-4B16F494149E}"/>
    <hyperlink ref="A100" r:id="rId48" xr:uid="{4316E8B0-94A3-463E-9EFC-7AA00700673F}"/>
    <hyperlink ref="A101" r:id="rId49" xr:uid="{025227EF-1175-4034-B5D7-7E959D25FF5C}"/>
    <hyperlink ref="A102" r:id="rId50" xr:uid="{E500C55C-27D7-460D-AF98-F73DD9BBC52F}"/>
    <hyperlink ref="A103" r:id="rId51" xr:uid="{6634A8AD-D392-4938-AA9E-464833A6ABD9}"/>
    <hyperlink ref="A17" r:id="rId52" xr:uid="{D9F74301-AD8D-47A7-8543-FA2FA6F72474}"/>
    <hyperlink ref="A15" r:id="rId53" xr:uid="{382649E3-D711-4A10-B64F-10252D545BC7}"/>
    <hyperlink ref="A16" r:id="rId54" xr:uid="{89BC4DDA-28DA-4650-958E-4B1A934837D0}"/>
    <hyperlink ref="A18" r:id="rId55" xr:uid="{B5DA4812-C208-430D-88CE-7A1C0AB9DCB3}"/>
    <hyperlink ref="A12" r:id="rId56" xr:uid="{63DBD186-BCCB-4A78-B904-3F55235D520A}"/>
    <hyperlink ref="A13" r:id="rId57" xr:uid="{07332865-D00E-417A-AB17-0DE7B2D947E2}"/>
    <hyperlink ref="A14" r:id="rId58" xr:uid="{10C91EFF-1970-45C8-BBDD-15EA30D2CFDB}"/>
    <hyperlink ref="A19" r:id="rId59" xr:uid="{B4BEA2BF-522B-46FC-BF00-A796FFCF223F}"/>
    <hyperlink ref="A117" r:id="rId60" xr:uid="{9FBD604D-763E-44A7-BEDA-7424F7F1E790}"/>
    <hyperlink ref="A116" r:id="rId61" xr:uid="{FE27DF99-7F5A-4626-8408-51C6BF1C60F8}"/>
    <hyperlink ref="A146" r:id="rId62" xr:uid="{4D9B5AAF-1386-47A0-A306-415E13A1076D}"/>
    <hyperlink ref="A147" r:id="rId63" xr:uid="{E2A495A7-5F23-4156-BC9D-A160E0E29665}"/>
    <hyperlink ref="A128" r:id="rId64" xr:uid="{5748B0A3-4382-45C2-A37D-46348F08364C}"/>
    <hyperlink ref="A129" r:id="rId65" xr:uid="{909AA9EE-6D5D-4978-A0F9-C88F31E00D61}"/>
    <hyperlink ref="A161" r:id="rId66" xr:uid="{9F7370ED-BC47-42A7-9F21-E16C783FBECB}"/>
    <hyperlink ref="A105" r:id="rId67" xr:uid="{C77F5650-8B44-40F5-9A69-8D77273204F0}"/>
    <hyperlink ref="A107" r:id="rId68" xr:uid="{1901E86B-EF12-4879-BC6B-1AD86A426AF1}"/>
    <hyperlink ref="A106" r:id="rId69" xr:uid="{EA79173E-2D45-4CED-8B60-B44E00358DF8}"/>
    <hyperlink ref="A121" r:id="rId70" xr:uid="{6595CCBE-121B-47E7-90BF-F9FEAEDF2B02}"/>
    <hyperlink ref="A122" r:id="rId71" xr:uid="{753CB37B-A578-436D-B1DE-876E2B6708C5}"/>
    <hyperlink ref="A137" r:id="rId72" xr:uid="{7DA7F59A-E472-49DF-966D-81784E05CE36}"/>
    <hyperlink ref="A160" r:id="rId73" xr:uid="{056757AC-1E4E-40FF-93D3-7D03222770DD}"/>
    <hyperlink ref="A157" r:id="rId74" xr:uid="{BC24FBAD-57A3-47CB-8A54-7D706F2B8B38}"/>
    <hyperlink ref="A158" r:id="rId75" xr:uid="{2809B7FE-ABB9-43A6-ABF9-A227A964EE61}"/>
    <hyperlink ref="A155" r:id="rId76" xr:uid="{855D80D4-5698-4AC2-A8D4-1D1C1CD8791B}"/>
    <hyperlink ref="A156" r:id="rId77" xr:uid="{C33900F2-E1AA-400B-BF55-92F4044B3F10}"/>
    <hyperlink ref="A108" r:id="rId78" xr:uid="{53741521-7737-4CBA-B652-50D5DA4F2F09}"/>
    <hyperlink ref="A110" r:id="rId79" xr:uid="{30D070B9-60F5-49C3-B848-3CEBC32F684B}"/>
    <hyperlink ref="A111" r:id="rId80" xr:uid="{C741EF6A-C3E6-47F8-8C86-8481D7B4374B}"/>
    <hyperlink ref="A112" r:id="rId81" xr:uid="{DBBD0CB2-6026-415A-8855-1E9241A92150}"/>
    <hyperlink ref="A133" r:id="rId82" xr:uid="{E06AAE7F-5DA1-43D3-B38E-6B78ED44FBED}"/>
    <hyperlink ref="A134" r:id="rId83" xr:uid="{7593A2CA-28F9-4667-9534-BC23CB9AB3DD}"/>
    <hyperlink ref="A143" r:id="rId84" xr:uid="{7070B750-4A24-4A39-B1BC-930167B368F3}"/>
    <hyperlink ref="A118" r:id="rId85" display="https://choisirleservicepublic.gouv.fr/offre-emploi/cheffe-de-projets-immobiliers-reference-2023-1201293/" xr:uid="{DC4F7D6B-68A8-441C-8046-6E6C66B651EC}"/>
    <hyperlink ref="A149" r:id="rId86" xr:uid="{D864A3DB-C2DA-4720-AFDC-C9B316D3DD75}"/>
    <hyperlink ref="A132" r:id="rId87" xr:uid="{13F8BA71-6FEA-4CFE-9A9F-CA100418A394}"/>
    <hyperlink ref="A130" r:id="rId88" xr:uid="{A170C5C9-3B0E-4C89-9DA7-96F2F407CF46}"/>
    <hyperlink ref="A131" r:id="rId89" xr:uid="{1C9376E3-E559-4FD6-B047-CBCFE49F27DE}"/>
    <hyperlink ref="A159" r:id="rId90" xr:uid="{76EA9604-EB90-4220-AB3C-8F8D44A497F4}"/>
    <hyperlink ref="A123" r:id="rId91" xr:uid="{2A294D2B-425A-41E6-9BD0-7B68BDEA6C1A}"/>
    <hyperlink ref="A136" r:id="rId92" xr:uid="{51A36BC7-19BA-457C-8874-57FB187E53BA}"/>
    <hyperlink ref="A138" r:id="rId93" xr:uid="{F376651C-000A-40CD-83F5-607C93850456}"/>
    <hyperlink ref="A139" r:id="rId94" xr:uid="{8B5DE1BA-7757-440B-9FE8-6AE304337605}"/>
    <hyperlink ref="A141" r:id="rId95" xr:uid="{CCDBC974-996F-4EE9-A341-E9C9D955580D}"/>
    <hyperlink ref="A140" r:id="rId96" xr:uid="{DBF9A94A-8B04-431B-A481-E4755FB77F75}"/>
    <hyperlink ref="A150" r:id="rId97" xr:uid="{6C4035F1-F5BF-40E2-AAD6-656C17241412}"/>
    <hyperlink ref="A151" r:id="rId98" xr:uid="{8853C6CB-89E7-43EB-A5E0-5F2611923F7D}"/>
    <hyperlink ref="A153" r:id="rId99" xr:uid="{6F693FC5-FDD2-4F4A-AFA8-B7F963AE9ED6}"/>
    <hyperlink ref="A154" r:id="rId100" xr:uid="{1523166D-A1F6-43CC-83AB-9C094AE311D4}"/>
    <hyperlink ref="A152" r:id="rId101" xr:uid="{4D7C0566-63B0-4307-8F5A-2349555F4413}"/>
    <hyperlink ref="A109" r:id="rId102" xr:uid="{7A228586-A43B-4E9B-89AC-ED7340F4A2F4}"/>
    <hyperlink ref="A113" r:id="rId103" xr:uid="{41A1B05F-909C-4B8A-8448-7FD9B694E0D7}"/>
    <hyperlink ref="A114" r:id="rId104" xr:uid="{10677348-0E52-4A0B-BFA2-ECCA699D2863}"/>
    <hyperlink ref="A115" r:id="rId105" xr:uid="{3FB92631-FCA1-436A-A025-3E93E29442A0}"/>
    <hyperlink ref="A148" r:id="rId106" xr:uid="{912DCC73-67EB-4127-B696-9961D213B091}"/>
    <hyperlink ref="A104" r:id="rId107" xr:uid="{63EC65EB-E155-4F24-B50B-A8C361E5A4C9}"/>
    <hyperlink ref="A119" r:id="rId108" xr:uid="{D224DB6D-7265-4B6E-9D81-152F64C72777}"/>
    <hyperlink ref="A120" r:id="rId109" xr:uid="{ACEBA084-896B-42FC-A4C8-51BD04F32C62}"/>
    <hyperlink ref="A124" r:id="rId110" xr:uid="{EBD345D5-AB0E-432C-95C8-CAA1719B4A51}"/>
    <hyperlink ref="A125" r:id="rId111" xr:uid="{3F819620-1503-43BE-B7A3-70B9C03111B3}"/>
    <hyperlink ref="A126" r:id="rId112" xr:uid="{312E9097-021F-4286-A34D-543DD18D06F2}"/>
    <hyperlink ref="A127" r:id="rId113" xr:uid="{93265A59-D160-4990-9101-BD4715AABC29}"/>
    <hyperlink ref="A142" r:id="rId114" xr:uid="{D7D4D490-8CB6-4F5D-A6BB-421CACFCB5B0}"/>
    <hyperlink ref="A144" r:id="rId115" xr:uid="{B67AF6AC-A6D4-4553-87B3-2EDF7F6E16F4}"/>
    <hyperlink ref="A145" r:id="rId116" xr:uid="{118DAEA8-E283-4944-B77F-5898B6743C7D}"/>
    <hyperlink ref="A135" r:id="rId117" display="https://choisirleservicepublic.gouv.fr/offre-emploi/charge--e--de-mission--acces-au-droit--et---mediation----sadjav-reference-2023-1422547/" xr:uid="{F3DD9E9B-95EC-44FB-B609-DC70156A3E9B}"/>
    <hyperlink ref="A20" r:id="rId118" xr:uid="{925DAB79-5844-40FC-88B5-4FBF0FDCFC1E}"/>
    <hyperlink ref="A21" r:id="rId119" xr:uid="{C4B894AF-BF91-40F3-9461-7B436807C3FD}"/>
    <hyperlink ref="A22" r:id="rId120" xr:uid="{831D7D8E-AA0D-42AC-8DE7-5703BC66E6EB}"/>
    <hyperlink ref="A23" r:id="rId121" xr:uid="{3639BF8A-7A9D-40FE-92F0-5B0F838EFF66}"/>
    <hyperlink ref="A27" r:id="rId122" xr:uid="{026CECFC-5FD4-4B70-B710-A94DBCB314FF}"/>
    <hyperlink ref="A28" r:id="rId123" xr:uid="{C7C71C73-F6EB-4FA8-BE2C-A47A98431472}"/>
    <hyperlink ref="A29" r:id="rId124" xr:uid="{51DC4722-EB8A-4959-942D-F3ECF3ECDC23}"/>
    <hyperlink ref="A30" r:id="rId125" xr:uid="{95210838-D9B8-4DE7-A143-FD34579069A2}"/>
    <hyperlink ref="A31" r:id="rId126" xr:uid="{EBDE77A0-614A-4AB2-A394-8CF10FC42168}"/>
    <hyperlink ref="A32" r:id="rId127" xr:uid="{955AB1B5-4350-4620-A7DC-3D3E79D92641}"/>
    <hyperlink ref="A33" r:id="rId128" xr:uid="{216EE380-DF37-477A-A984-91052BBA6CF3}"/>
    <hyperlink ref="A34" r:id="rId129" xr:uid="{2A807F9F-31C7-4ABC-848B-7FB06FB3060B}"/>
    <hyperlink ref="A35" r:id="rId130" xr:uid="{158566D5-2A90-47C0-9234-B86BE8A3865E}"/>
    <hyperlink ref="A38" r:id="rId131" xr:uid="{75C36528-7CE8-45BD-A4B1-E41BEA5CFFD1}"/>
    <hyperlink ref="A25" r:id="rId132" xr:uid="{B57A7ED2-33D8-4023-97E0-9E9D0F9EFD8B}"/>
    <hyperlink ref="A26" r:id="rId133" xr:uid="{75B02211-17FC-4244-9C9F-1B34B4C9C824}"/>
    <hyperlink ref="A24" r:id="rId134" xr:uid="{02A43531-D561-4C9F-A1ED-519893442967}"/>
    <hyperlink ref="A36" r:id="rId135" xr:uid="{47FE8100-1F8D-4A80-8946-416B9468A0AB}"/>
    <hyperlink ref="A37" r:id="rId136" xr:uid="{E8CE2F94-A6AE-41FD-BDE2-DDBFFF582E05}"/>
  </hyperlinks>
  <pageMargins left="0.7" right="0.7" top="0.75" bottom="0.75" header="0.3" footer="0.3"/>
  <pageSetup paperSize="9" orientation="portrait"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4"/>
  <sheetViews>
    <sheetView zoomScale="99" workbookViewId="0">
      <selection sqref="A1:W1"/>
    </sheetView>
  </sheetViews>
  <sheetFormatPr baseColWidth="10" defaultRowHeight="12.5"/>
  <cols>
    <col min="1" max="255" width="10.81640625" style="19"/>
    <col min="256" max="256" width="26.453125" style="19" customWidth="1"/>
    <col min="257" max="511" width="10.81640625" style="19"/>
    <col min="512" max="512" width="26.453125" style="19" customWidth="1"/>
    <col min="513" max="767" width="10.81640625" style="19"/>
    <col min="768" max="768" width="26.453125" style="19" customWidth="1"/>
    <col min="769" max="1023" width="10.81640625" style="19"/>
    <col min="1024" max="1024" width="26.453125" style="19" customWidth="1"/>
    <col min="1025" max="1279" width="10.81640625" style="19"/>
    <col min="1280" max="1280" width="26.453125" style="19" customWidth="1"/>
    <col min="1281" max="1535" width="10.81640625" style="19"/>
    <col min="1536" max="1536" width="26.453125" style="19" customWidth="1"/>
    <col min="1537" max="1791" width="10.81640625" style="19"/>
    <col min="1792" max="1792" width="26.453125" style="19" customWidth="1"/>
    <col min="1793" max="2047" width="10.81640625" style="19"/>
    <col min="2048" max="2048" width="26.453125" style="19" customWidth="1"/>
    <col min="2049" max="2303" width="10.81640625" style="19"/>
    <col min="2304" max="2304" width="26.453125" style="19" customWidth="1"/>
    <col min="2305" max="2559" width="10.81640625" style="19"/>
    <col min="2560" max="2560" width="26.453125" style="19" customWidth="1"/>
    <col min="2561" max="2815" width="10.81640625" style="19"/>
    <col min="2816" max="2816" width="26.453125" style="19" customWidth="1"/>
    <col min="2817" max="3071" width="10.81640625" style="19"/>
    <col min="3072" max="3072" width="26.453125" style="19" customWidth="1"/>
    <col min="3073" max="3327" width="10.81640625" style="19"/>
    <col min="3328" max="3328" width="26.453125" style="19" customWidth="1"/>
    <col min="3329" max="3583" width="10.81640625" style="19"/>
    <col min="3584" max="3584" width="26.453125" style="19" customWidth="1"/>
    <col min="3585" max="3839" width="10.81640625" style="19"/>
    <col min="3840" max="3840" width="26.453125" style="19" customWidth="1"/>
    <col min="3841" max="4095" width="10.81640625" style="19"/>
    <col min="4096" max="4096" width="26.453125" style="19" customWidth="1"/>
    <col min="4097" max="4351" width="10.81640625" style="19"/>
    <col min="4352" max="4352" width="26.453125" style="19" customWidth="1"/>
    <col min="4353" max="4607" width="10.81640625" style="19"/>
    <col min="4608" max="4608" width="26.453125" style="19" customWidth="1"/>
    <col min="4609" max="4863" width="10.81640625" style="19"/>
    <col min="4864" max="4864" width="26.453125" style="19" customWidth="1"/>
    <col min="4865" max="5119" width="10.81640625" style="19"/>
    <col min="5120" max="5120" width="26.453125" style="19" customWidth="1"/>
    <col min="5121" max="5375" width="10.81640625" style="19"/>
    <col min="5376" max="5376" width="26.453125" style="19" customWidth="1"/>
    <col min="5377" max="5631" width="10.81640625" style="19"/>
    <col min="5632" max="5632" width="26.453125" style="19" customWidth="1"/>
    <col min="5633" max="5887" width="10.81640625" style="19"/>
    <col min="5888" max="5888" width="26.453125" style="19" customWidth="1"/>
    <col min="5889" max="6143" width="10.81640625" style="19"/>
    <col min="6144" max="6144" width="26.453125" style="19" customWidth="1"/>
    <col min="6145" max="6399" width="10.81640625" style="19"/>
    <col min="6400" max="6400" width="26.453125" style="19" customWidth="1"/>
    <col min="6401" max="6655" width="10.81640625" style="19"/>
    <col min="6656" max="6656" width="26.453125" style="19" customWidth="1"/>
    <col min="6657" max="6911" width="10.81640625" style="19"/>
    <col min="6912" max="6912" width="26.453125" style="19" customWidth="1"/>
    <col min="6913" max="7167" width="10.81640625" style="19"/>
    <col min="7168" max="7168" width="26.453125" style="19" customWidth="1"/>
    <col min="7169" max="7423" width="10.81640625" style="19"/>
    <col min="7424" max="7424" width="26.453125" style="19" customWidth="1"/>
    <col min="7425" max="7679" width="10.81640625" style="19"/>
    <col min="7680" max="7680" width="26.453125" style="19" customWidth="1"/>
    <col min="7681" max="7935" width="10.81640625" style="19"/>
    <col min="7936" max="7936" width="26.453125" style="19" customWidth="1"/>
    <col min="7937" max="8191" width="10.81640625" style="19"/>
    <col min="8192" max="8192" width="26.453125" style="19" customWidth="1"/>
    <col min="8193" max="8447" width="10.81640625" style="19"/>
    <col min="8448" max="8448" width="26.453125" style="19" customWidth="1"/>
    <col min="8449" max="8703" width="10.81640625" style="19"/>
    <col min="8704" max="8704" width="26.453125" style="19" customWidth="1"/>
    <col min="8705" max="8959" width="10.81640625" style="19"/>
    <col min="8960" max="8960" width="26.453125" style="19" customWidth="1"/>
    <col min="8961" max="9215" width="10.81640625" style="19"/>
    <col min="9216" max="9216" width="26.453125" style="19" customWidth="1"/>
    <col min="9217" max="9471" width="10.81640625" style="19"/>
    <col min="9472" max="9472" width="26.453125" style="19" customWidth="1"/>
    <col min="9473" max="9727" width="10.81640625" style="19"/>
    <col min="9728" max="9728" width="26.453125" style="19" customWidth="1"/>
    <col min="9729" max="9983" width="10.81640625" style="19"/>
    <col min="9984" max="9984" width="26.453125" style="19" customWidth="1"/>
    <col min="9985" max="10239" width="10.81640625" style="19"/>
    <col min="10240" max="10240" width="26.453125" style="19" customWidth="1"/>
    <col min="10241" max="10495" width="10.81640625" style="19"/>
    <col min="10496" max="10496" width="26.453125" style="19" customWidth="1"/>
    <col min="10497" max="10751" width="10.81640625" style="19"/>
    <col min="10752" max="10752" width="26.453125" style="19" customWidth="1"/>
    <col min="10753" max="11007" width="10.81640625" style="19"/>
    <col min="11008" max="11008" width="26.453125" style="19" customWidth="1"/>
    <col min="11009" max="11263" width="10.81640625" style="19"/>
    <col min="11264" max="11264" width="26.453125" style="19" customWidth="1"/>
    <col min="11265" max="11519" width="10.81640625" style="19"/>
    <col min="11520" max="11520" width="26.453125" style="19" customWidth="1"/>
    <col min="11521" max="11775" width="10.81640625" style="19"/>
    <col min="11776" max="11776" width="26.453125" style="19" customWidth="1"/>
    <col min="11777" max="12031" width="10.81640625" style="19"/>
    <col min="12032" max="12032" width="26.453125" style="19" customWidth="1"/>
    <col min="12033" max="12287" width="10.81640625" style="19"/>
    <col min="12288" max="12288" width="26.453125" style="19" customWidth="1"/>
    <col min="12289" max="12543" width="10.81640625" style="19"/>
    <col min="12544" max="12544" width="26.453125" style="19" customWidth="1"/>
    <col min="12545" max="12799" width="10.81640625" style="19"/>
    <col min="12800" max="12800" width="26.453125" style="19" customWidth="1"/>
    <col min="12801" max="13055" width="10.81640625" style="19"/>
    <col min="13056" max="13056" width="26.453125" style="19" customWidth="1"/>
    <col min="13057" max="13311" width="10.81640625" style="19"/>
    <col min="13312" max="13312" width="26.453125" style="19" customWidth="1"/>
    <col min="13313" max="13567" width="10.81640625" style="19"/>
    <col min="13568" max="13568" width="26.453125" style="19" customWidth="1"/>
    <col min="13569" max="13823" width="10.81640625" style="19"/>
    <col min="13824" max="13824" width="26.453125" style="19" customWidth="1"/>
    <col min="13825" max="14079" width="10.81640625" style="19"/>
    <col min="14080" max="14080" width="26.453125" style="19" customWidth="1"/>
    <col min="14081" max="14335" width="10.81640625" style="19"/>
    <col min="14336" max="14336" width="26.453125" style="19" customWidth="1"/>
    <col min="14337" max="14591" width="10.81640625" style="19"/>
    <col min="14592" max="14592" width="26.453125" style="19" customWidth="1"/>
    <col min="14593" max="14847" width="10.81640625" style="19"/>
    <col min="14848" max="14848" width="26.453125" style="19" customWidth="1"/>
    <col min="14849" max="15103" width="10.81640625" style="19"/>
    <col min="15104" max="15104" width="26.453125" style="19" customWidth="1"/>
    <col min="15105" max="15359" width="10.81640625" style="19"/>
    <col min="15360" max="15360" width="26.453125" style="19" customWidth="1"/>
    <col min="15361" max="15615" width="10.81640625" style="19"/>
    <col min="15616" max="15616" width="26.453125" style="19" customWidth="1"/>
    <col min="15617" max="15871" width="10.81640625" style="19"/>
    <col min="15872" max="15872" width="26.453125" style="19" customWidth="1"/>
    <col min="15873" max="16127" width="10.81640625" style="19"/>
    <col min="16128" max="16128" width="26.453125" style="19" customWidth="1"/>
    <col min="16129" max="16384" width="10.81640625" style="19"/>
  </cols>
  <sheetData>
    <row r="1" spans="1:23">
      <c r="A1" s="20" t="s">
        <v>2</v>
      </c>
      <c r="B1" s="20" t="s">
        <v>3</v>
      </c>
      <c r="C1" s="20" t="s">
        <v>4</v>
      </c>
      <c r="D1" s="20" t="s">
        <v>5</v>
      </c>
      <c r="E1" s="20" t="s">
        <v>6</v>
      </c>
      <c r="F1" s="20" t="s">
        <v>7</v>
      </c>
      <c r="G1" s="20" t="s">
        <v>8</v>
      </c>
      <c r="H1" s="20" t="s">
        <v>9</v>
      </c>
      <c r="I1" s="20" t="s">
        <v>10</v>
      </c>
      <c r="J1" s="20" t="s">
        <v>11</v>
      </c>
      <c r="K1" s="20" t="s">
        <v>12</v>
      </c>
      <c r="L1" s="20" t="s">
        <v>13</v>
      </c>
      <c r="M1" s="20" t="s">
        <v>14</v>
      </c>
      <c r="N1" s="20" t="s">
        <v>15</v>
      </c>
      <c r="O1" s="20" t="s">
        <v>16</v>
      </c>
      <c r="P1" s="20" t="s">
        <v>17</v>
      </c>
      <c r="Q1" s="20" t="s">
        <v>18</v>
      </c>
      <c r="R1" s="20" t="s">
        <v>19</v>
      </c>
      <c r="S1" s="20" t="s">
        <v>121</v>
      </c>
      <c r="T1" s="20" t="s">
        <v>122</v>
      </c>
      <c r="U1" s="20" t="s">
        <v>123</v>
      </c>
      <c r="V1" s="20" t="s">
        <v>124</v>
      </c>
      <c r="W1" s="20"/>
    </row>
    <row r="2" spans="1:23" ht="37.5">
      <c r="A2" s="23" t="s">
        <v>20</v>
      </c>
      <c r="B2" s="23" t="s">
        <v>21</v>
      </c>
      <c r="C2" s="23" t="s">
        <v>22</v>
      </c>
      <c r="D2" s="23" t="s">
        <v>23</v>
      </c>
      <c r="E2" s="23" t="s">
        <v>24</v>
      </c>
      <c r="F2" s="23" t="s">
        <v>25</v>
      </c>
      <c r="G2" s="23" t="s">
        <v>26</v>
      </c>
      <c r="H2" s="23" t="s">
        <v>27</v>
      </c>
      <c r="I2" s="23" t="s">
        <v>28</v>
      </c>
      <c r="J2" s="23" t="s">
        <v>29</v>
      </c>
      <c r="K2" s="23" t="s">
        <v>30</v>
      </c>
      <c r="L2" s="23" t="s">
        <v>31</v>
      </c>
      <c r="M2" s="23" t="s">
        <v>32</v>
      </c>
      <c r="N2" s="23" t="s">
        <v>33</v>
      </c>
      <c r="O2" s="23" t="s">
        <v>34</v>
      </c>
      <c r="P2" s="23" t="s">
        <v>35</v>
      </c>
      <c r="Q2" s="23" t="s">
        <v>36</v>
      </c>
      <c r="R2" s="23" t="s">
        <v>37</v>
      </c>
      <c r="S2" s="23"/>
    </row>
    <row r="3" spans="1:23" ht="25">
      <c r="A3" s="23" t="s">
        <v>38</v>
      </c>
      <c r="B3" s="23" t="s">
        <v>39</v>
      </c>
      <c r="C3" s="23" t="s">
        <v>40</v>
      </c>
      <c r="D3" s="23" t="s">
        <v>41</v>
      </c>
      <c r="E3" s="23" t="s">
        <v>42</v>
      </c>
      <c r="F3" s="23" t="s">
        <v>43</v>
      </c>
      <c r="G3" s="23"/>
      <c r="H3" s="23"/>
      <c r="I3" s="23" t="s">
        <v>44</v>
      </c>
      <c r="J3" s="23" t="s">
        <v>45</v>
      </c>
      <c r="K3" s="23"/>
      <c r="L3" s="23"/>
      <c r="M3" s="23"/>
      <c r="N3" s="23" t="s">
        <v>46</v>
      </c>
      <c r="O3" s="23" t="s">
        <v>47</v>
      </c>
      <c r="P3" s="23" t="s">
        <v>48</v>
      </c>
      <c r="Q3" s="23" t="s">
        <v>49</v>
      </c>
      <c r="R3" s="23" t="s">
        <v>50</v>
      </c>
      <c r="S3" s="23"/>
    </row>
    <row r="4" spans="1:23" ht="25">
      <c r="A4" s="23" t="s">
        <v>51</v>
      </c>
      <c r="B4" s="23" t="s">
        <v>52</v>
      </c>
      <c r="C4" s="23" t="s">
        <v>53</v>
      </c>
      <c r="D4" s="23" t="s">
        <v>54</v>
      </c>
      <c r="E4" s="23"/>
      <c r="F4" s="23" t="s">
        <v>55</v>
      </c>
      <c r="G4" s="23"/>
      <c r="H4" s="23"/>
      <c r="I4" s="23" t="s">
        <v>56</v>
      </c>
      <c r="J4" s="23" t="s">
        <v>57</v>
      </c>
      <c r="K4" s="23"/>
      <c r="L4" s="23"/>
      <c r="M4" s="23"/>
      <c r="N4" s="23" t="s">
        <v>58</v>
      </c>
      <c r="O4" s="23" t="s">
        <v>59</v>
      </c>
      <c r="P4" s="23" t="s">
        <v>60</v>
      </c>
      <c r="Q4" s="23" t="s">
        <v>61</v>
      </c>
      <c r="R4" s="23" t="s">
        <v>62</v>
      </c>
      <c r="S4" s="23"/>
    </row>
    <row r="5" spans="1:23" ht="25">
      <c r="A5" s="23" t="s">
        <v>63</v>
      </c>
      <c r="B5" s="23" t="s">
        <v>64</v>
      </c>
      <c r="C5" s="23" t="s">
        <v>65</v>
      </c>
      <c r="D5" s="23" t="s">
        <v>66</v>
      </c>
      <c r="E5" s="23"/>
      <c r="F5" s="23" t="s">
        <v>67</v>
      </c>
      <c r="G5" s="23"/>
      <c r="H5" s="23"/>
      <c r="I5" s="23" t="s">
        <v>68</v>
      </c>
      <c r="J5" s="23" t="s">
        <v>69</v>
      </c>
      <c r="K5" s="23"/>
      <c r="L5" s="23"/>
      <c r="M5" s="23"/>
      <c r="N5" s="23" t="s">
        <v>70</v>
      </c>
      <c r="O5" s="23" t="s">
        <v>71</v>
      </c>
      <c r="P5" s="23" t="s">
        <v>72</v>
      </c>
      <c r="Q5" s="23" t="s">
        <v>73</v>
      </c>
      <c r="R5" s="23" t="s">
        <v>74</v>
      </c>
      <c r="S5" s="23"/>
    </row>
    <row r="6" spans="1:23" ht="25">
      <c r="A6" s="23" t="s">
        <v>75</v>
      </c>
      <c r="B6" s="23" t="s">
        <v>76</v>
      </c>
      <c r="C6" s="23"/>
      <c r="D6" s="23" t="s">
        <v>77</v>
      </c>
      <c r="E6" s="23"/>
      <c r="F6" s="23" t="s">
        <v>78</v>
      </c>
      <c r="G6" s="23"/>
      <c r="H6" s="23"/>
      <c r="I6" s="23" t="s">
        <v>79</v>
      </c>
      <c r="J6" s="23" t="s">
        <v>80</v>
      </c>
      <c r="K6" s="23"/>
      <c r="L6" s="23"/>
      <c r="M6" s="23"/>
      <c r="N6" s="23" t="s">
        <v>81</v>
      </c>
      <c r="O6" s="23" t="s">
        <v>82</v>
      </c>
      <c r="P6" s="23" t="s">
        <v>83</v>
      </c>
      <c r="Q6" s="23" t="s">
        <v>84</v>
      </c>
      <c r="R6" s="23" t="s">
        <v>85</v>
      </c>
      <c r="S6" s="23"/>
    </row>
    <row r="7" spans="1:23" ht="25">
      <c r="A7" s="23" t="s">
        <v>86</v>
      </c>
      <c r="B7" s="23" t="s">
        <v>87</v>
      </c>
      <c r="C7" s="23"/>
      <c r="D7" s="23" t="s">
        <v>88</v>
      </c>
      <c r="E7" s="23"/>
      <c r="F7" s="23" t="s">
        <v>89</v>
      </c>
      <c r="G7" s="23"/>
      <c r="H7" s="23"/>
      <c r="I7" s="23"/>
      <c r="J7" s="23" t="s">
        <v>90</v>
      </c>
      <c r="K7" s="23"/>
      <c r="L7" s="23"/>
      <c r="M7" s="23"/>
      <c r="N7" s="23"/>
      <c r="O7" s="23" t="s">
        <v>91</v>
      </c>
      <c r="P7" s="23" t="s">
        <v>92</v>
      </c>
      <c r="Q7" s="23"/>
      <c r="R7" s="23" t="s">
        <v>93</v>
      </c>
      <c r="S7" s="23"/>
    </row>
    <row r="8" spans="1:23" ht="25">
      <c r="A8" s="23" t="s">
        <v>94</v>
      </c>
      <c r="B8" s="23" t="s">
        <v>95</v>
      </c>
      <c r="C8" s="23"/>
      <c r="D8" s="23"/>
      <c r="E8" s="23"/>
      <c r="F8" s="23" t="s">
        <v>96</v>
      </c>
      <c r="G8" s="23"/>
      <c r="H8" s="23"/>
      <c r="I8" s="23"/>
      <c r="J8" s="23" t="s">
        <v>97</v>
      </c>
      <c r="K8" s="23"/>
      <c r="L8" s="23"/>
      <c r="M8" s="23"/>
      <c r="N8" s="23"/>
      <c r="O8" s="23" t="s">
        <v>98</v>
      </c>
      <c r="P8" s="23" t="s">
        <v>99</v>
      </c>
      <c r="Q8" s="23"/>
      <c r="R8" s="23"/>
      <c r="S8" s="23"/>
    </row>
    <row r="9" spans="1:23" ht="25">
      <c r="A9" s="23" t="s">
        <v>100</v>
      </c>
      <c r="B9" s="23" t="s">
        <v>101</v>
      </c>
      <c r="C9" s="23"/>
      <c r="D9" s="23"/>
      <c r="E9" s="23"/>
      <c r="F9" s="23" t="s">
        <v>102</v>
      </c>
      <c r="G9" s="23"/>
      <c r="H9" s="23"/>
      <c r="I9" s="23"/>
      <c r="J9" s="23" t="s">
        <v>103</v>
      </c>
      <c r="K9" s="23"/>
      <c r="L9" s="23"/>
      <c r="M9" s="23"/>
      <c r="N9" s="23"/>
      <c r="O9" s="23" t="s">
        <v>104</v>
      </c>
      <c r="P9" s="23" t="s">
        <v>105</v>
      </c>
      <c r="Q9" s="23"/>
      <c r="R9" s="23"/>
      <c r="S9" s="23"/>
    </row>
    <row r="10" spans="1:23" ht="37.5">
      <c r="A10" s="23" t="s">
        <v>106</v>
      </c>
      <c r="B10" s="23"/>
      <c r="C10" s="23"/>
      <c r="D10" s="23"/>
      <c r="E10" s="23"/>
      <c r="F10" s="23" t="s">
        <v>107</v>
      </c>
      <c r="G10" s="23"/>
      <c r="H10" s="23"/>
      <c r="I10" s="23"/>
      <c r="J10" s="23"/>
      <c r="K10" s="23"/>
      <c r="L10" s="23"/>
      <c r="M10" s="23"/>
      <c r="N10" s="23"/>
      <c r="O10" s="23" t="s">
        <v>108</v>
      </c>
      <c r="P10" s="23" t="s">
        <v>109</v>
      </c>
      <c r="Q10" s="23"/>
      <c r="R10" s="23"/>
      <c r="S10" s="23"/>
    </row>
    <row r="11" spans="1:23" ht="25">
      <c r="A11" s="23" t="s">
        <v>110</v>
      </c>
      <c r="B11" s="23"/>
      <c r="C11" s="23"/>
      <c r="D11" s="23"/>
      <c r="E11" s="23"/>
      <c r="F11" s="23" t="s">
        <v>111</v>
      </c>
      <c r="G11" s="23"/>
      <c r="H11" s="23"/>
      <c r="I11" s="23"/>
      <c r="J11" s="23"/>
      <c r="K11" s="23"/>
      <c r="L11" s="23"/>
      <c r="M11" s="23"/>
      <c r="N11" s="23"/>
      <c r="O11" s="23" t="s">
        <v>112</v>
      </c>
      <c r="P11" s="23" t="s">
        <v>113</v>
      </c>
      <c r="Q11" s="23"/>
      <c r="R11" s="23"/>
      <c r="S11" s="23"/>
    </row>
    <row r="12" spans="1:23" ht="37.5">
      <c r="A12" s="23" t="s">
        <v>114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 t="s">
        <v>115</v>
      </c>
      <c r="P12" s="23" t="s">
        <v>116</v>
      </c>
      <c r="Q12" s="23"/>
      <c r="R12" s="23"/>
      <c r="S12" s="23"/>
    </row>
    <row r="13" spans="1:23" ht="25">
      <c r="A13" s="23" t="s">
        <v>117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 t="s">
        <v>118</v>
      </c>
      <c r="P13" s="23" t="s">
        <v>119</v>
      </c>
      <c r="Q13" s="23"/>
      <c r="R13" s="23"/>
      <c r="S13" s="23"/>
    </row>
    <row r="14" spans="1:23" ht="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 t="s">
        <v>120</v>
      </c>
      <c r="Q14" s="23"/>
      <c r="R14" s="23"/>
      <c r="S14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23</vt:i4>
      </vt:variant>
    </vt:vector>
  </HeadingPairs>
  <TitlesOfParts>
    <vt:vector size="25" baseType="lpstr">
      <vt:lpstr>Postes</vt:lpstr>
      <vt:lpstr>DATAS</vt:lpstr>
      <vt:lpstr>Auvergne_Rhône_Alpes</vt:lpstr>
      <vt:lpstr>Bourgogne_Franche_Comté</vt:lpstr>
      <vt:lpstr>Bretagne</vt:lpstr>
      <vt:lpstr>Centre_Val_de_Loire</vt:lpstr>
      <vt:lpstr>Corse</vt:lpstr>
      <vt:lpstr>Grand_Est</vt:lpstr>
      <vt:lpstr>Guadeloupe</vt:lpstr>
      <vt:lpstr>Guyane</vt:lpstr>
      <vt:lpstr>Hauts_de_France</vt:lpstr>
      <vt:lpstr>Ile_de_France</vt:lpstr>
      <vt:lpstr>La_Réunion</vt:lpstr>
      <vt:lpstr>Martinique</vt:lpstr>
      <vt:lpstr>Mayotte</vt:lpstr>
      <vt:lpstr>Normandie</vt:lpstr>
      <vt:lpstr>Nouvelle_Aquitaine</vt:lpstr>
      <vt:lpstr>Nouvelle_Calédonie</vt:lpstr>
      <vt:lpstr>Occitanie</vt:lpstr>
      <vt:lpstr>Pays_de_la_Loire</vt:lpstr>
      <vt:lpstr>Polynésie_française</vt:lpstr>
      <vt:lpstr>Provence_Alpes_Côte_d_Azur</vt:lpstr>
      <vt:lpstr>Régions</vt:lpstr>
      <vt:lpstr>Saint_Martin</vt:lpstr>
      <vt:lpstr>Saint_Pierre_et_Miquelon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BERTRAND Jean-Marc</cp:lastModifiedBy>
  <cp:lastPrinted>2022-03-07T08:54:59Z</cp:lastPrinted>
  <dcterms:created xsi:type="dcterms:W3CDTF">1996-10-21T11:03:58Z</dcterms:created>
  <dcterms:modified xsi:type="dcterms:W3CDTF">2023-12-15T13:58:38Z</dcterms:modified>
</cp:coreProperties>
</file>